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92" windowWidth="19140" windowHeight="7464" tabRatio="888"/>
  </bookViews>
  <sheets>
    <sheet name="0. Introduction and User Manual" sheetId="9" r:id="rId1"/>
    <sheet name="1.London Maternities projection" sheetId="6" r:id="rId2"/>
    <sheet name="2. Workforce sizing drivers" sheetId="7" r:id="rId3"/>
    <sheet name="3. Prevalence" sheetId="8" r:id="rId4"/>
    <sheet name="4. Workforce calculator" sheetId="5" r:id="rId5"/>
    <sheet name="HIDDEN - Boroughs list" sheetId="10" state="hidden" r:id="rId6"/>
  </sheets>
  <externalReferences>
    <externalReference r:id="rId7"/>
  </externalReferences>
  <definedNames>
    <definedName name="Boroughs">'HIDDEN - Boroughs list'!$A$1:$A$34</definedName>
    <definedName name="Maternities" localSheetId="0">'1.London Maternities projection'!$B$7:$M$39</definedName>
    <definedName name="Maternities" localSheetId="4">'1.London Maternities projection'!$B$7:$M$39</definedName>
    <definedName name="Maternities" localSheetId="5">'[1]1.London Maternities projection'!$B$7:$M$39</definedName>
    <definedName name="Maternities">#REF!</definedName>
    <definedName name="moderateHigh" localSheetId="0">'3. Prevalence'!$D$17</definedName>
    <definedName name="moderateHigh" localSheetId="4">'3. Prevalence'!$D$17</definedName>
    <definedName name="moderateHigh" localSheetId="5">'[1]3. Prevalence'!$D$17</definedName>
    <definedName name="moderateHigh">#REF!</definedName>
    <definedName name="severe" localSheetId="0">'3. Prevalence'!$D$16</definedName>
    <definedName name="severe" localSheetId="4">'3. Prevalence'!$D$16</definedName>
    <definedName name="severe" localSheetId="5">'[1]3. Prevalence'!$D$16</definedName>
    <definedName name="severe">#REF!</definedName>
    <definedName name="workforce" localSheetId="0">'2. Workforce sizing drivers'!$B$6:$C$15</definedName>
    <definedName name="workforce" localSheetId="4">'2. Workforce sizing drivers'!$B$6:$C$15</definedName>
    <definedName name="workforce" localSheetId="5">'[1]2. Workforce sizing drivers'!$B$6:$C$15</definedName>
    <definedName name="workforce">#REF!</definedName>
  </definedNames>
  <calcPr calcId="145621"/>
</workbook>
</file>

<file path=xl/calcChain.xml><?xml version="1.0" encoding="utf-8"?>
<calcChain xmlns="http://schemas.openxmlformats.org/spreadsheetml/2006/main">
  <c r="D16" i="8" l="1"/>
  <c r="D17" i="8"/>
  <c r="D569" i="5"/>
  <c r="D566" i="5"/>
  <c r="D578" i="5" s="1"/>
  <c r="D559" i="5"/>
  <c r="D549" i="5"/>
  <c r="D560" i="5" s="1"/>
  <c r="D545" i="5"/>
  <c r="D535" i="5"/>
  <c r="D532" i="5"/>
  <c r="D541" i="5" s="1"/>
  <c r="D524" i="5"/>
  <c r="D515" i="5"/>
  <c r="D528" i="5" s="1"/>
  <c r="D498" i="5"/>
  <c r="D481" i="5"/>
  <c r="D483" i="5" s="1"/>
  <c r="D464" i="5"/>
  <c r="D456" i="5"/>
  <c r="D447" i="5"/>
  <c r="D459" i="5" s="1"/>
  <c r="D442" i="5"/>
  <c r="D430" i="5"/>
  <c r="D432" i="5" s="1"/>
  <c r="D413" i="5"/>
  <c r="D421" i="5" s="1"/>
  <c r="D396" i="5"/>
  <c r="D407" i="5" s="1"/>
  <c r="D379" i="5"/>
  <c r="D371" i="5"/>
  <c r="D362" i="5"/>
  <c r="D374" i="5" s="1"/>
  <c r="D353" i="5"/>
  <c r="D345" i="5"/>
  <c r="D355" i="5" s="1"/>
  <c r="D328" i="5"/>
  <c r="D337" i="5" s="1"/>
  <c r="D317" i="5"/>
  <c r="D312" i="5"/>
  <c r="D311" i="5"/>
  <c r="D323" i="5" s="1"/>
  <c r="D294" i="5"/>
  <c r="D298" i="5" s="1"/>
  <c r="D280" i="5"/>
  <c r="D277" i="5"/>
  <c r="D286" i="5" s="1"/>
  <c r="D271" i="5"/>
  <c r="D260" i="5"/>
  <c r="D268" i="5" s="1"/>
  <c r="D243" i="5"/>
  <c r="D255" i="5" s="1"/>
  <c r="D239" i="5"/>
  <c r="D226" i="5"/>
  <c r="D236" i="5" s="1"/>
  <c r="D209" i="5"/>
  <c r="D213" i="5" s="1"/>
  <c r="D192" i="5"/>
  <c r="D204" i="5" s="1"/>
  <c r="D175" i="5"/>
  <c r="D181" i="5" s="1"/>
  <c r="D158" i="5"/>
  <c r="D170" i="5" s="1"/>
  <c r="D141" i="5"/>
  <c r="D147" i="5" s="1"/>
  <c r="D137" i="5"/>
  <c r="D127" i="5"/>
  <c r="D124" i="5"/>
  <c r="D133" i="5" s="1"/>
  <c r="D107" i="5"/>
  <c r="D115" i="5" s="1"/>
  <c r="D90" i="5"/>
  <c r="D102" i="5" s="1"/>
  <c r="D73" i="5"/>
  <c r="D83" i="5" s="1"/>
  <c r="D56" i="5"/>
  <c r="D65" i="5" s="1"/>
  <c r="D39" i="5"/>
  <c r="D52" i="5" s="1"/>
  <c r="D22" i="5"/>
  <c r="D35" i="5" s="1"/>
  <c r="D484" i="5" l="1"/>
  <c r="D101" i="5"/>
  <c r="D128" i="5"/>
  <c r="D263" i="5"/>
  <c r="D281" i="5"/>
  <c r="D313" i="5"/>
  <c r="D488" i="5"/>
  <c r="D576" i="5"/>
  <c r="D79" i="5"/>
  <c r="D197" i="5"/>
  <c r="D321" i="5"/>
  <c r="D408" i="5"/>
  <c r="D482" i="5"/>
  <c r="D536" i="5"/>
  <c r="D68" i="5"/>
  <c r="D164" i="5"/>
  <c r="E56" i="5"/>
  <c r="E60" i="5" s="1"/>
  <c r="D69" i="5"/>
  <c r="D118" i="5"/>
  <c r="E158" i="5"/>
  <c r="E166" i="5" s="1"/>
  <c r="D167" i="5"/>
  <c r="D201" i="5"/>
  <c r="D373" i="5"/>
  <c r="D458" i="5"/>
  <c r="D526" i="5"/>
  <c r="D562" i="5"/>
  <c r="D59" i="5"/>
  <c r="E90" i="5"/>
  <c r="E96" i="5" s="1"/>
  <c r="E107" i="5"/>
  <c r="E119" i="5" s="1"/>
  <c r="D119" i="5"/>
  <c r="D159" i="5"/>
  <c r="D168" i="5"/>
  <c r="E192" i="5"/>
  <c r="D230" i="5"/>
  <c r="D272" i="5"/>
  <c r="D335" i="5"/>
  <c r="E362" i="5"/>
  <c r="E373" i="5" s="1"/>
  <c r="D449" i="5"/>
  <c r="D516" i="5"/>
  <c r="D551" i="5"/>
  <c r="D577" i="5"/>
  <c r="D78" i="5"/>
  <c r="D95" i="5"/>
  <c r="D109" i="5"/>
  <c r="D163" i="5"/>
  <c r="D171" i="5"/>
  <c r="D193" i="5"/>
  <c r="D205" i="5"/>
  <c r="D231" i="5"/>
  <c r="D262" i="5"/>
  <c r="D318" i="5"/>
  <c r="D364" i="5"/>
  <c r="D431" i="5"/>
  <c r="D452" i="5"/>
  <c r="D494" i="5"/>
  <c r="D518" i="5"/>
  <c r="E532" i="5"/>
  <c r="E542" i="5" s="1"/>
  <c r="D544" i="5"/>
  <c r="D554" i="5"/>
  <c r="D568" i="5"/>
  <c r="D24" i="5"/>
  <c r="D44" i="5"/>
  <c r="D149" i="5"/>
  <c r="D221" i="5"/>
  <c r="D246" i="5"/>
  <c r="D256" i="5"/>
  <c r="D422" i="5"/>
  <c r="D28" i="5"/>
  <c r="D40" i="5"/>
  <c r="D45" i="5"/>
  <c r="D50" i="5"/>
  <c r="D60" i="5"/>
  <c r="E66" i="5"/>
  <c r="D85" i="5"/>
  <c r="D91" i="5"/>
  <c r="D96" i="5"/>
  <c r="E98" i="5"/>
  <c r="D103" i="5"/>
  <c r="D110" i="5"/>
  <c r="D129" i="5"/>
  <c r="D135" i="5"/>
  <c r="D145" i="5"/>
  <c r="D153" i="5"/>
  <c r="D160" i="5"/>
  <c r="D165" i="5"/>
  <c r="E168" i="5"/>
  <c r="D177" i="5"/>
  <c r="D187" i="5"/>
  <c r="D203" i="5"/>
  <c r="D211" i="5"/>
  <c r="D222" i="5"/>
  <c r="D232" i="5"/>
  <c r="E243" i="5"/>
  <c r="E254" i="5" s="1"/>
  <c r="D248" i="5"/>
  <c r="D252" i="5"/>
  <c r="D264" i="5"/>
  <c r="D282" i="5"/>
  <c r="D314" i="5"/>
  <c r="D322" i="5"/>
  <c r="D336" i="5"/>
  <c r="D354" i="5"/>
  <c r="D367" i="5"/>
  <c r="D414" i="5"/>
  <c r="D425" i="5"/>
  <c r="D448" i="5"/>
  <c r="D454" i="5"/>
  <c r="D486" i="5"/>
  <c r="D520" i="5"/>
  <c r="D527" i="5"/>
  <c r="D555" i="5"/>
  <c r="D572" i="5"/>
  <c r="E39" i="5"/>
  <c r="E50" i="5" s="1"/>
  <c r="D49" i="5"/>
  <c r="D185" i="5"/>
  <c r="D250" i="5"/>
  <c r="D32" i="5"/>
  <c r="D41" i="5"/>
  <c r="D46" i="5"/>
  <c r="D61" i="5"/>
  <c r="D67" i="5"/>
  <c r="D77" i="5"/>
  <c r="D86" i="5"/>
  <c r="D92" i="5"/>
  <c r="D99" i="5"/>
  <c r="D111" i="5"/>
  <c r="D117" i="5"/>
  <c r="E124" i="5"/>
  <c r="E127" i="5" s="1"/>
  <c r="D136" i="5"/>
  <c r="D146" i="5"/>
  <c r="D161" i="5"/>
  <c r="D169" i="5"/>
  <c r="D179" i="5"/>
  <c r="D195" i="5"/>
  <c r="D199" i="5"/>
  <c r="D215" i="5"/>
  <c r="D238" i="5"/>
  <c r="D244" i="5"/>
  <c r="D249" i="5"/>
  <c r="D253" i="5"/>
  <c r="E260" i="5"/>
  <c r="E272" i="5" s="1"/>
  <c r="D270" i="5"/>
  <c r="E277" i="5"/>
  <c r="E289" i="5" s="1"/>
  <c r="D288" i="5"/>
  <c r="E311" i="5"/>
  <c r="D316" i="5"/>
  <c r="D320" i="5"/>
  <c r="D324" i="5"/>
  <c r="D363" i="5"/>
  <c r="D365" i="5"/>
  <c r="D368" i="5"/>
  <c r="D372" i="5"/>
  <c r="D406" i="5"/>
  <c r="D420" i="5"/>
  <c r="E447" i="5"/>
  <c r="E448" i="5" s="1"/>
  <c r="D450" i="5"/>
  <c r="D453" i="5"/>
  <c r="D457" i="5"/>
  <c r="D460" i="5"/>
  <c r="E481" i="5"/>
  <c r="E484" i="5" s="1"/>
  <c r="D487" i="5"/>
  <c r="E515" i="5"/>
  <c r="E520" i="5" s="1"/>
  <c r="D522" i="5"/>
  <c r="D537" i="5"/>
  <c r="D543" i="5"/>
  <c r="D550" i="5"/>
  <c r="D558" i="5"/>
  <c r="E566" i="5"/>
  <c r="E573" i="5" s="1"/>
  <c r="D573" i="5"/>
  <c r="D48" i="5"/>
  <c r="D93" i="5"/>
  <c r="D97" i="5"/>
  <c r="D100" i="5"/>
  <c r="D219" i="5"/>
  <c r="D245" i="5"/>
  <c r="D254" i="5"/>
  <c r="D369" i="5"/>
  <c r="D375" i="5"/>
  <c r="E52" i="5"/>
  <c r="E48" i="5"/>
  <c r="D26" i="5"/>
  <c r="D30" i="5"/>
  <c r="D34" i="5"/>
  <c r="F56" i="5"/>
  <c r="E103" i="5"/>
  <c r="E99" i="5"/>
  <c r="E91" i="5"/>
  <c r="E117" i="5"/>
  <c r="E113" i="5"/>
  <c r="E169" i="5"/>
  <c r="E161" i="5"/>
  <c r="F158" i="5"/>
  <c r="E171" i="5"/>
  <c r="E163" i="5"/>
  <c r="E159" i="5"/>
  <c r="E160" i="5"/>
  <c r="E273" i="5"/>
  <c r="F260" i="5"/>
  <c r="D302" i="5"/>
  <c r="D391" i="5"/>
  <c r="D384" i="5"/>
  <c r="D380" i="5"/>
  <c r="D390" i="5"/>
  <c r="D388" i="5"/>
  <c r="D383" i="5"/>
  <c r="D382" i="5"/>
  <c r="D381" i="5"/>
  <c r="E379" i="5"/>
  <c r="D389" i="5"/>
  <c r="D392" i="5"/>
  <c r="D387" i="5"/>
  <c r="D386" i="5"/>
  <c r="D385" i="5"/>
  <c r="E22" i="5"/>
  <c r="D29" i="5"/>
  <c r="D33" i="5"/>
  <c r="D43" i="5"/>
  <c r="D47" i="5"/>
  <c r="D51" i="5"/>
  <c r="D63" i="5"/>
  <c r="D64" i="5"/>
  <c r="D81" i="5"/>
  <c r="D82" i="5"/>
  <c r="F90" i="5"/>
  <c r="E92" i="5"/>
  <c r="E93" i="5"/>
  <c r="E111" i="5"/>
  <c r="D113" i="5"/>
  <c r="D114" i="5"/>
  <c r="D131" i="5"/>
  <c r="D132" i="5"/>
  <c r="E170" i="5"/>
  <c r="D186" i="5"/>
  <c r="D182" i="5"/>
  <c r="D178" i="5"/>
  <c r="E175" i="5"/>
  <c r="D188" i="5"/>
  <c r="D184" i="5"/>
  <c r="D180" i="5"/>
  <c r="D176" i="5"/>
  <c r="D183" i="5"/>
  <c r="E193" i="5"/>
  <c r="E195" i="5"/>
  <c r="E314" i="5"/>
  <c r="F311" i="5"/>
  <c r="E312" i="5"/>
  <c r="D307" i="5"/>
  <c r="D303" i="5"/>
  <c r="D299" i="5"/>
  <c r="D295" i="5"/>
  <c r="D305" i="5"/>
  <c r="D301" i="5"/>
  <c r="D297" i="5"/>
  <c r="E294" i="5"/>
  <c r="D300" i="5"/>
  <c r="D304" i="5"/>
  <c r="D296" i="5"/>
  <c r="D511" i="5"/>
  <c r="D507" i="5"/>
  <c r="D503" i="5"/>
  <c r="D499" i="5"/>
  <c r="D509" i="5"/>
  <c r="D508" i="5"/>
  <c r="D502" i="5"/>
  <c r="D501" i="5"/>
  <c r="D500" i="5"/>
  <c r="E498" i="5"/>
  <c r="D510" i="5"/>
  <c r="D506" i="5"/>
  <c r="D505" i="5"/>
  <c r="D504" i="5"/>
  <c r="D5" i="5"/>
  <c r="D23" i="5"/>
  <c r="D27" i="5"/>
  <c r="D31" i="5"/>
  <c r="D66" i="5"/>
  <c r="D62" i="5"/>
  <c r="D58" i="5"/>
  <c r="D57" i="5"/>
  <c r="E68" i="5"/>
  <c r="D84" i="5"/>
  <c r="D80" i="5"/>
  <c r="D76" i="5"/>
  <c r="E73" i="5"/>
  <c r="D74" i="5"/>
  <c r="D75" i="5"/>
  <c r="E100" i="5"/>
  <c r="E102" i="5"/>
  <c r="D120" i="5"/>
  <c r="D116" i="5"/>
  <c r="D112" i="5"/>
  <c r="D108" i="5"/>
  <c r="E118" i="5"/>
  <c r="D134" i="5"/>
  <c r="D130" i="5"/>
  <c r="D126" i="5"/>
  <c r="D125" i="5"/>
  <c r="D154" i="5"/>
  <c r="D150" i="5"/>
  <c r="D152" i="5"/>
  <c r="D148" i="5"/>
  <c r="D144" i="5"/>
  <c r="E141" i="5"/>
  <c r="D142" i="5"/>
  <c r="D143" i="5"/>
  <c r="D151" i="5"/>
  <c r="E162" i="5"/>
  <c r="E164" i="5"/>
  <c r="D218" i="5"/>
  <c r="D214" i="5"/>
  <c r="D210" i="5"/>
  <c r="D220" i="5"/>
  <c r="D216" i="5"/>
  <c r="D212" i="5"/>
  <c r="E209" i="5"/>
  <c r="D217" i="5"/>
  <c r="D306" i="5"/>
  <c r="D94" i="5"/>
  <c r="D98" i="5"/>
  <c r="D162" i="5"/>
  <c r="D166" i="5"/>
  <c r="D194" i="5"/>
  <c r="D198" i="5"/>
  <c r="D202" i="5"/>
  <c r="D234" i="5"/>
  <c r="D235" i="5"/>
  <c r="D266" i="5"/>
  <c r="D267" i="5"/>
  <c r="D284" i="5"/>
  <c r="D356" i="5"/>
  <c r="D352" i="5"/>
  <c r="D348" i="5"/>
  <c r="E345" i="5"/>
  <c r="D351" i="5"/>
  <c r="D350" i="5"/>
  <c r="D349" i="5"/>
  <c r="D358" i="5"/>
  <c r="D357" i="5"/>
  <c r="D346" i="5"/>
  <c r="D347" i="5"/>
  <c r="D196" i="5"/>
  <c r="D200" i="5"/>
  <c r="D237" i="5"/>
  <c r="D233" i="5"/>
  <c r="D229" i="5"/>
  <c r="E226" i="5"/>
  <c r="D227" i="5"/>
  <c r="D228" i="5"/>
  <c r="D273" i="5"/>
  <c r="D269" i="5"/>
  <c r="D265" i="5"/>
  <c r="D261" i="5"/>
  <c r="D289" i="5"/>
  <c r="D285" i="5"/>
  <c r="D287" i="5"/>
  <c r="D283" i="5"/>
  <c r="D279" i="5"/>
  <c r="D278" i="5"/>
  <c r="D290" i="5"/>
  <c r="D338" i="5"/>
  <c r="D334" i="5"/>
  <c r="D330" i="5"/>
  <c r="D333" i="5"/>
  <c r="D332" i="5"/>
  <c r="D331" i="5"/>
  <c r="E328" i="5"/>
  <c r="D341" i="5"/>
  <c r="D340" i="5"/>
  <c r="D339" i="5"/>
  <c r="D329" i="5"/>
  <c r="D409" i="5"/>
  <c r="D405" i="5"/>
  <c r="D401" i="5"/>
  <c r="D397" i="5"/>
  <c r="D400" i="5"/>
  <c r="D399" i="5"/>
  <c r="D398" i="5"/>
  <c r="E396" i="5"/>
  <c r="D403" i="5"/>
  <c r="D404" i="5"/>
  <c r="D402" i="5"/>
  <c r="D441" i="5"/>
  <c r="D437" i="5"/>
  <c r="D433" i="5"/>
  <c r="E430" i="5"/>
  <c r="D436" i="5"/>
  <c r="D435" i="5"/>
  <c r="D434" i="5"/>
  <c r="D440" i="5"/>
  <c r="D438" i="5"/>
  <c r="D439" i="5"/>
  <c r="D443" i="5"/>
  <c r="D475" i="5"/>
  <c r="D471" i="5"/>
  <c r="D467" i="5"/>
  <c r="E464" i="5"/>
  <c r="D477" i="5"/>
  <c r="D473" i="5"/>
  <c r="D469" i="5"/>
  <c r="D465" i="5"/>
  <c r="D470" i="5"/>
  <c r="D476" i="5"/>
  <c r="D474" i="5"/>
  <c r="D472" i="5"/>
  <c r="D466" i="5"/>
  <c r="D468" i="5"/>
  <c r="D247" i="5"/>
  <c r="D251" i="5"/>
  <c r="D315" i="5"/>
  <c r="D319" i="5"/>
  <c r="E369" i="5"/>
  <c r="D423" i="5"/>
  <c r="D419" i="5"/>
  <c r="D415" i="5"/>
  <c r="D418" i="5"/>
  <c r="D417" i="5"/>
  <c r="D416" i="5"/>
  <c r="E413" i="5"/>
  <c r="D424" i="5"/>
  <c r="D426" i="5"/>
  <c r="E489" i="5"/>
  <c r="E576" i="5"/>
  <c r="D366" i="5"/>
  <c r="D370" i="5"/>
  <c r="E454" i="5"/>
  <c r="E452" i="5"/>
  <c r="E524" i="5"/>
  <c r="E522" i="5"/>
  <c r="D451" i="5"/>
  <c r="D455" i="5"/>
  <c r="D493" i="5"/>
  <c r="D489" i="5"/>
  <c r="D485" i="5"/>
  <c r="D490" i="5"/>
  <c r="D491" i="5"/>
  <c r="D492" i="5"/>
  <c r="E539" i="5"/>
  <c r="E535" i="5"/>
  <c r="E534" i="5"/>
  <c r="D517" i="5"/>
  <c r="D521" i="5"/>
  <c r="D525" i="5"/>
  <c r="D539" i="5"/>
  <c r="D540" i="5"/>
  <c r="D519" i="5"/>
  <c r="D523" i="5"/>
  <c r="D542" i="5"/>
  <c r="D538" i="5"/>
  <c r="D534" i="5"/>
  <c r="D533" i="5"/>
  <c r="D553" i="5"/>
  <c r="D557" i="5"/>
  <c r="D561" i="5"/>
  <c r="D567" i="5"/>
  <c r="D571" i="5"/>
  <c r="D575" i="5"/>
  <c r="D579" i="5"/>
  <c r="E549" i="5"/>
  <c r="D552" i="5"/>
  <c r="D556" i="5"/>
  <c r="D570" i="5"/>
  <c r="D574" i="5"/>
  <c r="E579" i="5" l="1"/>
  <c r="E486" i="5"/>
  <c r="E533" i="5"/>
  <c r="E458" i="5"/>
  <c r="F566" i="5"/>
  <c r="F576" i="5" s="1"/>
  <c r="E485" i="5"/>
  <c r="D291" i="5"/>
  <c r="D240" i="5"/>
  <c r="E281" i="5"/>
  <c r="E267" i="5"/>
  <c r="E129" i="5"/>
  <c r="E110" i="5"/>
  <c r="E61" i="5"/>
  <c r="E59" i="5"/>
  <c r="E45" i="5"/>
  <c r="E372" i="5"/>
  <c r="E116" i="5"/>
  <c r="E578" i="5"/>
  <c r="F277" i="5"/>
  <c r="D274" i="5"/>
  <c r="D444" i="5"/>
  <c r="D342" i="5"/>
  <c r="E249" i="5"/>
  <c r="E244" i="5"/>
  <c r="E247" i="5"/>
  <c r="E250" i="5"/>
  <c r="E256" i="5"/>
  <c r="E255" i="5"/>
  <c r="E246" i="5"/>
  <c r="E251" i="5"/>
  <c r="F243" i="5"/>
  <c r="F252" i="5" s="1"/>
  <c r="E248" i="5"/>
  <c r="D42" i="5"/>
  <c r="E540" i="5"/>
  <c r="E541" i="5"/>
  <c r="F532" i="5"/>
  <c r="F536" i="5" s="1"/>
  <c r="E537" i="5"/>
  <c r="E543" i="5"/>
  <c r="E545" i="5"/>
  <c r="E536" i="5"/>
  <c r="E370" i="5"/>
  <c r="E364" i="5"/>
  <c r="E375" i="5"/>
  <c r="E366" i="5"/>
  <c r="E365" i="5"/>
  <c r="E368" i="5"/>
  <c r="E371" i="5"/>
  <c r="E196" i="5"/>
  <c r="E202" i="5"/>
  <c r="E194" i="5"/>
  <c r="E205" i="5"/>
  <c r="E203" i="5"/>
  <c r="E200" i="5"/>
  <c r="E198" i="5"/>
  <c r="E204" i="5"/>
  <c r="E201" i="5"/>
  <c r="E199" i="5"/>
  <c r="E538" i="5"/>
  <c r="E363" i="5"/>
  <c r="E245" i="5"/>
  <c r="E252" i="5"/>
  <c r="E197" i="5"/>
  <c r="E577" i="5"/>
  <c r="E575" i="5"/>
  <c r="E572" i="5"/>
  <c r="E574" i="5"/>
  <c r="E571" i="5"/>
  <c r="E568" i="5"/>
  <c r="E570" i="5"/>
  <c r="E494" i="5"/>
  <c r="E488" i="5"/>
  <c r="F481" i="5"/>
  <c r="F487" i="5" s="1"/>
  <c r="E490" i="5"/>
  <c r="E487" i="5"/>
  <c r="E483" i="5"/>
  <c r="E374" i="5"/>
  <c r="E322" i="5"/>
  <c r="E320" i="5"/>
  <c r="E315" i="5"/>
  <c r="E318" i="5"/>
  <c r="E316" i="5"/>
  <c r="E313" i="5"/>
  <c r="E262" i="5"/>
  <c r="E270" i="5"/>
  <c r="E271" i="5"/>
  <c r="E269" i="5"/>
  <c r="E266" i="5"/>
  <c r="E264" i="5"/>
  <c r="E544" i="5"/>
  <c r="E569" i="5"/>
  <c r="E567" i="5"/>
  <c r="E482" i="5"/>
  <c r="E367" i="5"/>
  <c r="E317" i="5"/>
  <c r="E268" i="5"/>
  <c r="E253" i="5"/>
  <c r="F192" i="5"/>
  <c r="F198" i="5" s="1"/>
  <c r="E263" i="5"/>
  <c r="E460" i="5"/>
  <c r="E455" i="5"/>
  <c r="E456" i="5"/>
  <c r="E457" i="5"/>
  <c r="F362" i="5"/>
  <c r="E114" i="5"/>
  <c r="E115" i="5"/>
  <c r="E64" i="5"/>
  <c r="E65" i="5"/>
  <c r="D461" i="5"/>
  <c r="D223" i="5"/>
  <c r="F107" i="5"/>
  <c r="G107" i="5" s="1"/>
  <c r="E108" i="5"/>
  <c r="E58" i="5"/>
  <c r="E63" i="5"/>
  <c r="E517" i="5"/>
  <c r="D376" i="5"/>
  <c r="E286" i="5"/>
  <c r="E120" i="5"/>
  <c r="E101" i="5"/>
  <c r="E69" i="5"/>
  <c r="D25" i="5"/>
  <c r="E112" i="5"/>
  <c r="E94" i="5"/>
  <c r="E62" i="5"/>
  <c r="E167" i="5"/>
  <c r="E165" i="5"/>
  <c r="E172" i="5" s="1"/>
  <c r="E109" i="5"/>
  <c r="E95" i="5"/>
  <c r="E57" i="5"/>
  <c r="E67" i="5"/>
  <c r="E51" i="5"/>
  <c r="E97" i="5"/>
  <c r="E133" i="5"/>
  <c r="E132" i="5"/>
  <c r="E134" i="5"/>
  <c r="E523" i="5"/>
  <c r="E525" i="5"/>
  <c r="E526" i="5"/>
  <c r="E527" i="5"/>
  <c r="D257" i="5"/>
  <c r="E285" i="5"/>
  <c r="E282" i="5"/>
  <c r="E280" i="5"/>
  <c r="E290" i="5"/>
  <c r="D155" i="5"/>
  <c r="E137" i="5"/>
  <c r="E323" i="5"/>
  <c r="E324" i="5"/>
  <c r="E128" i="5"/>
  <c r="E261" i="5"/>
  <c r="E265" i="5"/>
  <c r="E126" i="5"/>
  <c r="E131" i="5"/>
  <c r="E43" i="5"/>
  <c r="E49" i="5"/>
  <c r="F39" i="5"/>
  <c r="F51" i="5" s="1"/>
  <c r="D15" i="5"/>
  <c r="D563" i="5"/>
  <c r="D546" i="5"/>
  <c r="E519" i="5"/>
  <c r="F515" i="5"/>
  <c r="F521" i="5" s="1"/>
  <c r="E516" i="5"/>
  <c r="E528" i="5"/>
  <c r="E279" i="5"/>
  <c r="E283" i="5"/>
  <c r="E284" i="5"/>
  <c r="E136" i="5"/>
  <c r="D7" i="5"/>
  <c r="D138" i="5"/>
  <c r="E125" i="5"/>
  <c r="E135" i="5"/>
  <c r="E47" i="5"/>
  <c r="E40" i="5"/>
  <c r="E46" i="5"/>
  <c r="E493" i="5"/>
  <c r="E491" i="5"/>
  <c r="E492" i="5"/>
  <c r="E321" i="5"/>
  <c r="E319" i="5"/>
  <c r="F363" i="5"/>
  <c r="E521" i="5"/>
  <c r="E518" i="5"/>
  <c r="D104" i="5"/>
  <c r="E278" i="5"/>
  <c r="E287" i="5"/>
  <c r="E288" i="5"/>
  <c r="D121" i="5"/>
  <c r="D11" i="5"/>
  <c r="D308" i="5"/>
  <c r="E130" i="5"/>
  <c r="F124" i="5"/>
  <c r="F136" i="5" s="1"/>
  <c r="E41" i="5"/>
  <c r="E44" i="5"/>
  <c r="E453" i="5"/>
  <c r="E450" i="5"/>
  <c r="F447" i="5"/>
  <c r="E449" i="5"/>
  <c r="E459" i="5"/>
  <c r="E451" i="5"/>
  <c r="F568" i="5"/>
  <c r="F577" i="5"/>
  <c r="G566" i="5"/>
  <c r="F578" i="5"/>
  <c r="F574" i="5"/>
  <c r="F567" i="5"/>
  <c r="E357" i="5"/>
  <c r="E353" i="5"/>
  <c r="E349" i="5"/>
  <c r="E348" i="5"/>
  <c r="E347" i="5"/>
  <c r="E346" i="5"/>
  <c r="F345" i="5"/>
  <c r="E356" i="5"/>
  <c r="E355" i="5"/>
  <c r="E354" i="5"/>
  <c r="E358" i="5"/>
  <c r="E351" i="5"/>
  <c r="E352" i="5"/>
  <c r="E350" i="5"/>
  <c r="E222" i="5"/>
  <c r="E221" i="5"/>
  <c r="E219" i="5"/>
  <c r="E215" i="5"/>
  <c r="E211" i="5"/>
  <c r="E217" i="5"/>
  <c r="E213" i="5"/>
  <c r="E214" i="5"/>
  <c r="E216" i="5"/>
  <c r="E218" i="5"/>
  <c r="E210" i="5"/>
  <c r="E220" i="5"/>
  <c r="E212" i="5"/>
  <c r="F209" i="5"/>
  <c r="E151" i="5"/>
  <c r="E153" i="5"/>
  <c r="E149" i="5"/>
  <c r="E145" i="5"/>
  <c r="E148" i="5"/>
  <c r="E152" i="5"/>
  <c r="E147" i="5"/>
  <c r="E146" i="5"/>
  <c r="E154" i="5"/>
  <c r="E144" i="5"/>
  <c r="E143" i="5"/>
  <c r="E142" i="5"/>
  <c r="F141" i="5"/>
  <c r="E150" i="5"/>
  <c r="E85" i="5"/>
  <c r="E81" i="5"/>
  <c r="E77" i="5"/>
  <c r="E86" i="5"/>
  <c r="E80" i="5"/>
  <c r="E79" i="5"/>
  <c r="E78" i="5"/>
  <c r="E76" i="5"/>
  <c r="E75" i="5"/>
  <c r="E74" i="5"/>
  <c r="F73" i="5"/>
  <c r="E83" i="5"/>
  <c r="E84" i="5"/>
  <c r="E82" i="5"/>
  <c r="D16" i="5"/>
  <c r="D13" i="5"/>
  <c r="F517" i="5"/>
  <c r="F518" i="5"/>
  <c r="F528" i="5"/>
  <c r="D359" i="5"/>
  <c r="D172" i="5"/>
  <c r="F287" i="5"/>
  <c r="F289" i="5"/>
  <c r="F285" i="5"/>
  <c r="F281" i="5"/>
  <c r="F288" i="5"/>
  <c r="F280" i="5"/>
  <c r="F279" i="5"/>
  <c r="F278" i="5"/>
  <c r="G277" i="5"/>
  <c r="F286" i="5"/>
  <c r="F290" i="5"/>
  <c r="F284" i="5"/>
  <c r="F283" i="5"/>
  <c r="F282" i="5"/>
  <c r="D512" i="5"/>
  <c r="F249" i="5"/>
  <c r="F245" i="5"/>
  <c r="F250" i="5"/>
  <c r="F244" i="5"/>
  <c r="F255" i="5"/>
  <c r="F254" i="5"/>
  <c r="G243" i="5"/>
  <c r="F202" i="5"/>
  <c r="F204" i="5"/>
  <c r="F200" i="5"/>
  <c r="F193" i="5"/>
  <c r="F203" i="5"/>
  <c r="F205" i="5"/>
  <c r="F197" i="5"/>
  <c r="F110" i="5"/>
  <c r="F108" i="5"/>
  <c r="F112" i="5"/>
  <c r="D12" i="5"/>
  <c r="D393" i="5"/>
  <c r="D9" i="5"/>
  <c r="D36" i="5"/>
  <c r="D580" i="5"/>
  <c r="D18" i="5" s="1"/>
  <c r="D529" i="5"/>
  <c r="D427" i="5"/>
  <c r="D325" i="5"/>
  <c r="E406" i="5"/>
  <c r="E402" i="5"/>
  <c r="E398" i="5"/>
  <c r="E397" i="5"/>
  <c r="E408" i="5"/>
  <c r="E401" i="5"/>
  <c r="E399" i="5"/>
  <c r="E409" i="5"/>
  <c r="E407" i="5"/>
  <c r="E400" i="5"/>
  <c r="F396" i="5"/>
  <c r="E405" i="5"/>
  <c r="E403" i="5"/>
  <c r="E404" i="5"/>
  <c r="E339" i="5"/>
  <c r="E335" i="5"/>
  <c r="E331" i="5"/>
  <c r="F328" i="5"/>
  <c r="E330" i="5"/>
  <c r="E329" i="5"/>
  <c r="E338" i="5"/>
  <c r="E337" i="5"/>
  <c r="E336" i="5"/>
  <c r="E341" i="5"/>
  <c r="E340" i="5"/>
  <c r="E334" i="5"/>
  <c r="E332" i="5"/>
  <c r="E333" i="5"/>
  <c r="E238" i="5"/>
  <c r="E234" i="5"/>
  <c r="E230" i="5"/>
  <c r="E239" i="5"/>
  <c r="E233" i="5"/>
  <c r="E232" i="5"/>
  <c r="E231" i="5"/>
  <c r="E237" i="5"/>
  <c r="E236" i="5"/>
  <c r="E235" i="5"/>
  <c r="E229" i="5"/>
  <c r="E228" i="5"/>
  <c r="E227" i="5"/>
  <c r="F226" i="5"/>
  <c r="D87" i="5"/>
  <c r="D14" i="5"/>
  <c r="E510" i="5"/>
  <c r="E508" i="5"/>
  <c r="E504" i="5"/>
  <c r="E500" i="5"/>
  <c r="E507" i="5"/>
  <c r="E506" i="5"/>
  <c r="E505" i="5"/>
  <c r="E499" i="5"/>
  <c r="E503" i="5"/>
  <c r="E502" i="5"/>
  <c r="E501" i="5"/>
  <c r="F498" i="5"/>
  <c r="E509" i="5"/>
  <c r="E511" i="5"/>
  <c r="E187" i="5"/>
  <c r="E183" i="5"/>
  <c r="E179" i="5"/>
  <c r="E185" i="5"/>
  <c r="E181" i="5"/>
  <c r="E177" i="5"/>
  <c r="E184" i="5"/>
  <c r="E176" i="5"/>
  <c r="E186" i="5"/>
  <c r="E178" i="5"/>
  <c r="F175" i="5"/>
  <c r="E188" i="5"/>
  <c r="E180" i="5"/>
  <c r="E182" i="5"/>
  <c r="E392" i="5"/>
  <c r="E388" i="5"/>
  <c r="E385" i="5"/>
  <c r="E381" i="5"/>
  <c r="E380" i="5"/>
  <c r="E387" i="5"/>
  <c r="E386" i="5"/>
  <c r="E390" i="5"/>
  <c r="E384" i="5"/>
  <c r="E383" i="5"/>
  <c r="E382" i="5"/>
  <c r="F379" i="5"/>
  <c r="E391" i="5"/>
  <c r="E389" i="5"/>
  <c r="F271" i="5"/>
  <c r="F267" i="5"/>
  <c r="F263" i="5"/>
  <c r="G260" i="5"/>
  <c r="F270" i="5"/>
  <c r="F269" i="5"/>
  <c r="F268" i="5"/>
  <c r="F262" i="5"/>
  <c r="F261" i="5"/>
  <c r="F273" i="5"/>
  <c r="F272" i="5"/>
  <c r="F266" i="5"/>
  <c r="F265" i="5"/>
  <c r="F264" i="5"/>
  <c r="F540" i="5"/>
  <c r="F541" i="5"/>
  <c r="G532" i="5"/>
  <c r="F538" i="5"/>
  <c r="E424" i="5"/>
  <c r="E420" i="5"/>
  <c r="E416" i="5"/>
  <c r="F413" i="5"/>
  <c r="E415" i="5"/>
  <c r="E414" i="5"/>
  <c r="E423" i="5"/>
  <c r="E421" i="5"/>
  <c r="E422" i="5"/>
  <c r="E418" i="5"/>
  <c r="E426" i="5"/>
  <c r="E425" i="5"/>
  <c r="E417" i="5"/>
  <c r="E419" i="5"/>
  <c r="D6" i="5"/>
  <c r="F323" i="5"/>
  <c r="F319" i="5"/>
  <c r="F315" i="5"/>
  <c r="F321" i="5"/>
  <c r="F317" i="5"/>
  <c r="F313" i="5"/>
  <c r="F318" i="5"/>
  <c r="F316" i="5"/>
  <c r="G311" i="5"/>
  <c r="F324" i="5"/>
  <c r="F322" i="5"/>
  <c r="F320" i="5"/>
  <c r="F314" i="5"/>
  <c r="F312" i="5"/>
  <c r="F133" i="5"/>
  <c r="F130" i="5"/>
  <c r="D70" i="5"/>
  <c r="E561" i="5"/>
  <c r="E557" i="5"/>
  <c r="E553" i="5"/>
  <c r="E562" i="5"/>
  <c r="E558" i="5"/>
  <c r="E554" i="5"/>
  <c r="E550" i="5"/>
  <c r="E556" i="5"/>
  <c r="F549" i="5"/>
  <c r="E555" i="5"/>
  <c r="E552" i="5"/>
  <c r="E551" i="5"/>
  <c r="E559" i="5"/>
  <c r="E560" i="5"/>
  <c r="D478" i="5"/>
  <c r="D410" i="5"/>
  <c r="F100" i="5"/>
  <c r="F96" i="5"/>
  <c r="F92" i="5"/>
  <c r="F99" i="5"/>
  <c r="F98" i="5"/>
  <c r="F97" i="5"/>
  <c r="F91" i="5"/>
  <c r="F103" i="5"/>
  <c r="F102" i="5"/>
  <c r="F101" i="5"/>
  <c r="F94" i="5"/>
  <c r="F95" i="5"/>
  <c r="G90" i="5"/>
  <c r="F93" i="5"/>
  <c r="F170" i="5"/>
  <c r="F166" i="5"/>
  <c r="F162" i="5"/>
  <c r="F168" i="5"/>
  <c r="F164" i="5"/>
  <c r="F160" i="5"/>
  <c r="F171" i="5"/>
  <c r="F165" i="5"/>
  <c r="F163" i="5"/>
  <c r="G158" i="5"/>
  <c r="F169" i="5"/>
  <c r="F167" i="5"/>
  <c r="F161" i="5"/>
  <c r="F159" i="5"/>
  <c r="D495" i="5"/>
  <c r="F491" i="5"/>
  <c r="F483" i="5"/>
  <c r="F484" i="5"/>
  <c r="F490" i="5"/>
  <c r="E476" i="5"/>
  <c r="E472" i="5"/>
  <c r="E468" i="5"/>
  <c r="E474" i="5"/>
  <c r="E470" i="5"/>
  <c r="E466" i="5"/>
  <c r="E475" i="5"/>
  <c r="E467" i="5"/>
  <c r="F464" i="5"/>
  <c r="E473" i="5"/>
  <c r="E471" i="5"/>
  <c r="E469" i="5"/>
  <c r="E465" i="5"/>
  <c r="E477" i="5"/>
  <c r="E442" i="5"/>
  <c r="E438" i="5"/>
  <c r="E434" i="5"/>
  <c r="E433" i="5"/>
  <c r="E432" i="5"/>
  <c r="E431" i="5"/>
  <c r="F430" i="5"/>
  <c r="E443" i="5"/>
  <c r="E436" i="5"/>
  <c r="E437" i="5"/>
  <c r="E435" i="5"/>
  <c r="E439" i="5"/>
  <c r="E441" i="5"/>
  <c r="E440" i="5"/>
  <c r="D206" i="5"/>
  <c r="D10" i="5"/>
  <c r="E304" i="5"/>
  <c r="E300" i="5"/>
  <c r="E296" i="5"/>
  <c r="E306" i="5"/>
  <c r="E302" i="5"/>
  <c r="E298" i="5"/>
  <c r="E305" i="5"/>
  <c r="E297" i="5"/>
  <c r="F294" i="5"/>
  <c r="E301" i="5"/>
  <c r="E303" i="5"/>
  <c r="E307" i="5"/>
  <c r="E295" i="5"/>
  <c r="E299" i="5"/>
  <c r="D189" i="5"/>
  <c r="D53" i="5"/>
  <c r="E32" i="5"/>
  <c r="E28" i="5"/>
  <c r="E24" i="5"/>
  <c r="E34" i="5"/>
  <c r="E30" i="5"/>
  <c r="E26" i="5"/>
  <c r="E35" i="5"/>
  <c r="E31" i="5"/>
  <c r="E27" i="5"/>
  <c r="E23" i="5"/>
  <c r="F22" i="5"/>
  <c r="E29" i="5"/>
  <c r="E33" i="5"/>
  <c r="E5" i="5"/>
  <c r="F68" i="5"/>
  <c r="F64" i="5"/>
  <c r="F60" i="5"/>
  <c r="F67" i="5"/>
  <c r="F66" i="5"/>
  <c r="F65" i="5"/>
  <c r="F59" i="5"/>
  <c r="F58" i="5"/>
  <c r="F57" i="5"/>
  <c r="G56" i="5"/>
  <c r="F69" i="5"/>
  <c r="F63" i="5"/>
  <c r="F61" i="5"/>
  <c r="F62" i="5"/>
  <c r="D17" i="5"/>
  <c r="F43" i="5"/>
  <c r="F49" i="5"/>
  <c r="F52" i="5"/>
  <c r="F50" i="5"/>
  <c r="F48" i="5"/>
  <c r="F44" i="5"/>
  <c r="F111" i="5" l="1"/>
  <c r="F115" i="5"/>
  <c r="F114" i="5"/>
  <c r="G124" i="5"/>
  <c r="G137" i="5" s="1"/>
  <c r="F132" i="5"/>
  <c r="F119" i="5"/>
  <c r="F116" i="5"/>
  <c r="F118" i="5"/>
  <c r="G192" i="5"/>
  <c r="F201" i="5"/>
  <c r="F194" i="5"/>
  <c r="F579" i="5"/>
  <c r="F575" i="5"/>
  <c r="F569" i="5"/>
  <c r="F572" i="5"/>
  <c r="D8" i="5"/>
  <c r="F137" i="5"/>
  <c r="F135" i="5"/>
  <c r="F127" i="5"/>
  <c r="F120" i="5"/>
  <c r="F117" i="5"/>
  <c r="F199" i="5"/>
  <c r="F195" i="5"/>
  <c r="F196" i="5"/>
  <c r="F206" i="5" s="1"/>
  <c r="F571" i="5"/>
  <c r="F570" i="5"/>
  <c r="F573" i="5"/>
  <c r="E70" i="5"/>
  <c r="E138" i="5"/>
  <c r="E206" i="5"/>
  <c r="E376" i="5"/>
  <c r="E546" i="5"/>
  <c r="E257" i="5"/>
  <c r="E529" i="5"/>
  <c r="E104" i="5"/>
  <c r="E495" i="5"/>
  <c r="E580" i="5"/>
  <c r="E18" i="5" s="1"/>
  <c r="E121" i="5"/>
  <c r="F489" i="5"/>
  <c r="F492" i="5"/>
  <c r="F485" i="5"/>
  <c r="F537" i="5"/>
  <c r="F533" i="5"/>
  <c r="F542" i="5"/>
  <c r="F544" i="5"/>
  <c r="F516" i="5"/>
  <c r="F526" i="5"/>
  <c r="F525" i="5"/>
  <c r="E325" i="5"/>
  <c r="F368" i="5"/>
  <c r="F373" i="5"/>
  <c r="G362" i="5"/>
  <c r="F364" i="5"/>
  <c r="F367" i="5"/>
  <c r="F369" i="5"/>
  <c r="F374" i="5"/>
  <c r="F366" i="5"/>
  <c r="F372" i="5"/>
  <c r="F365" i="5"/>
  <c r="F375" i="5"/>
  <c r="F370" i="5"/>
  <c r="G39" i="5"/>
  <c r="G40" i="5" s="1"/>
  <c r="F41" i="5"/>
  <c r="F47" i="5"/>
  <c r="F482" i="5"/>
  <c r="F493" i="5"/>
  <c r="F486" i="5"/>
  <c r="F539" i="5"/>
  <c r="F534" i="5"/>
  <c r="F543" i="5"/>
  <c r="F246" i="5"/>
  <c r="F248" i="5"/>
  <c r="F251" i="5"/>
  <c r="F253" i="5"/>
  <c r="F520" i="5"/>
  <c r="F519" i="5"/>
  <c r="E53" i="5"/>
  <c r="E291" i="5"/>
  <c r="E274" i="5"/>
  <c r="F40" i="5"/>
  <c r="F42" i="5" s="1"/>
  <c r="F46" i="5"/>
  <c r="F45" i="5"/>
  <c r="E25" i="5"/>
  <c r="F488" i="5"/>
  <c r="G481" i="5"/>
  <c r="H481" i="5" s="1"/>
  <c r="F494" i="5"/>
  <c r="F131" i="5"/>
  <c r="F126" i="5"/>
  <c r="F128" i="5"/>
  <c r="F545" i="5"/>
  <c r="F535" i="5"/>
  <c r="F113" i="5"/>
  <c r="F121" i="5" s="1"/>
  <c r="F109" i="5"/>
  <c r="F247" i="5"/>
  <c r="F256" i="5"/>
  <c r="G515" i="5"/>
  <c r="G527" i="5" s="1"/>
  <c r="F523" i="5"/>
  <c r="E461" i="5"/>
  <c r="F371" i="5"/>
  <c r="E7" i="5"/>
  <c r="F104" i="5"/>
  <c r="F129" i="5"/>
  <c r="F125" i="5"/>
  <c r="F134" i="5"/>
  <c r="E427" i="5"/>
  <c r="F274" i="5"/>
  <c r="E342" i="5"/>
  <c r="F527" i="5"/>
  <c r="F524" i="5"/>
  <c r="F522" i="5"/>
  <c r="E42" i="5"/>
  <c r="E8" i="5" s="1"/>
  <c r="F460" i="5"/>
  <c r="F454" i="5"/>
  <c r="F448" i="5"/>
  <c r="F452" i="5"/>
  <c r="F456" i="5"/>
  <c r="F458" i="5"/>
  <c r="F450" i="5"/>
  <c r="G447" i="5"/>
  <c r="F453" i="5"/>
  <c r="F457" i="5"/>
  <c r="F459" i="5"/>
  <c r="F449" i="5"/>
  <c r="F455" i="5"/>
  <c r="F451" i="5"/>
  <c r="E12" i="5"/>
  <c r="E10" i="5"/>
  <c r="G69" i="5"/>
  <c r="G65" i="5"/>
  <c r="G61" i="5"/>
  <c r="G57" i="5"/>
  <c r="G64" i="5"/>
  <c r="G63" i="5"/>
  <c r="G62" i="5"/>
  <c r="G68" i="5"/>
  <c r="G67" i="5"/>
  <c r="G66" i="5"/>
  <c r="G60" i="5"/>
  <c r="G58" i="5"/>
  <c r="H56" i="5"/>
  <c r="G59" i="5"/>
  <c r="E13" i="5"/>
  <c r="E15" i="5"/>
  <c r="F443" i="5"/>
  <c r="F439" i="5"/>
  <c r="F435" i="5"/>
  <c r="F431" i="5"/>
  <c r="F441" i="5"/>
  <c r="F434" i="5"/>
  <c r="F432" i="5"/>
  <c r="G430" i="5"/>
  <c r="F442" i="5"/>
  <c r="F440" i="5"/>
  <c r="F433" i="5"/>
  <c r="F437" i="5"/>
  <c r="F436" i="5"/>
  <c r="F438" i="5"/>
  <c r="E444" i="5"/>
  <c r="F477" i="5"/>
  <c r="F473" i="5"/>
  <c r="F469" i="5"/>
  <c r="F465" i="5"/>
  <c r="F475" i="5"/>
  <c r="F471" i="5"/>
  <c r="F467" i="5"/>
  <c r="G464" i="5"/>
  <c r="F472" i="5"/>
  <c r="F470" i="5"/>
  <c r="F468" i="5"/>
  <c r="F466" i="5"/>
  <c r="F474" i="5"/>
  <c r="F476" i="5"/>
  <c r="F172" i="5"/>
  <c r="G101" i="5"/>
  <c r="G97" i="5"/>
  <c r="G93" i="5"/>
  <c r="H90" i="5"/>
  <c r="G96" i="5"/>
  <c r="G95" i="5"/>
  <c r="G94" i="5"/>
  <c r="G103" i="5"/>
  <c r="G102" i="5"/>
  <c r="G100" i="5"/>
  <c r="G99" i="5"/>
  <c r="G98" i="5"/>
  <c r="G91" i="5"/>
  <c r="G92" i="5"/>
  <c r="G545" i="5"/>
  <c r="G541" i="5"/>
  <c r="G537" i="5"/>
  <c r="G533" i="5"/>
  <c r="G540" i="5"/>
  <c r="G539" i="5"/>
  <c r="G538" i="5"/>
  <c r="G544" i="5"/>
  <c r="G543" i="5"/>
  <c r="G542" i="5"/>
  <c r="G535" i="5"/>
  <c r="H532" i="5"/>
  <c r="G536" i="5"/>
  <c r="G534" i="5"/>
  <c r="G272" i="5"/>
  <c r="G268" i="5"/>
  <c r="G264" i="5"/>
  <c r="G267" i="5"/>
  <c r="G266" i="5"/>
  <c r="G265" i="5"/>
  <c r="G273" i="5"/>
  <c r="G271" i="5"/>
  <c r="G270" i="5"/>
  <c r="G269" i="5"/>
  <c r="G263" i="5"/>
  <c r="G262" i="5"/>
  <c r="G261" i="5"/>
  <c r="H260" i="5"/>
  <c r="E393" i="5"/>
  <c r="F511" i="5"/>
  <c r="F509" i="5"/>
  <c r="F505" i="5"/>
  <c r="F501" i="5"/>
  <c r="G498" i="5"/>
  <c r="F510" i="5"/>
  <c r="F504" i="5"/>
  <c r="F503" i="5"/>
  <c r="F502" i="5"/>
  <c r="F500" i="5"/>
  <c r="F499" i="5"/>
  <c r="F507" i="5"/>
  <c r="F508" i="5"/>
  <c r="F506" i="5"/>
  <c r="G119" i="5"/>
  <c r="G115" i="5"/>
  <c r="G111" i="5"/>
  <c r="G114" i="5"/>
  <c r="G113" i="5"/>
  <c r="G112" i="5"/>
  <c r="G120" i="5"/>
  <c r="G118" i="5"/>
  <c r="G117" i="5"/>
  <c r="G116" i="5"/>
  <c r="G108" i="5"/>
  <c r="H107" i="5"/>
  <c r="G109" i="5"/>
  <c r="G110" i="5"/>
  <c r="F33" i="5"/>
  <c r="F29" i="5"/>
  <c r="G22" i="5"/>
  <c r="F35" i="5"/>
  <c r="F31" i="5"/>
  <c r="F27" i="5"/>
  <c r="F23" i="5"/>
  <c r="F5" i="5"/>
  <c r="F32" i="5"/>
  <c r="F28" i="5"/>
  <c r="F24" i="5"/>
  <c r="F26" i="5"/>
  <c r="F34" i="5"/>
  <c r="F30" i="5"/>
  <c r="E14" i="5"/>
  <c r="E17" i="5"/>
  <c r="E308" i="5"/>
  <c r="G488" i="5"/>
  <c r="G484" i="5"/>
  <c r="G490" i="5"/>
  <c r="G489" i="5"/>
  <c r="G493" i="5"/>
  <c r="G485" i="5"/>
  <c r="G486" i="5"/>
  <c r="G171" i="5"/>
  <c r="G167" i="5"/>
  <c r="G163" i="5"/>
  <c r="G159" i="5"/>
  <c r="G169" i="5"/>
  <c r="G165" i="5"/>
  <c r="G161" i="5"/>
  <c r="H158" i="5"/>
  <c r="G168" i="5"/>
  <c r="G166" i="5"/>
  <c r="G160" i="5"/>
  <c r="G164" i="5"/>
  <c r="G162" i="5"/>
  <c r="G170" i="5"/>
  <c r="E563" i="5"/>
  <c r="G133" i="5"/>
  <c r="G125" i="5"/>
  <c r="G131" i="5"/>
  <c r="G136" i="5"/>
  <c r="G134" i="5"/>
  <c r="G128" i="5"/>
  <c r="H124" i="5"/>
  <c r="F325" i="5"/>
  <c r="F86" i="5"/>
  <c r="F82" i="5"/>
  <c r="F78" i="5"/>
  <c r="F74" i="5"/>
  <c r="F85" i="5"/>
  <c r="F84" i="5"/>
  <c r="F83" i="5"/>
  <c r="F77" i="5"/>
  <c r="F76" i="5"/>
  <c r="F75" i="5"/>
  <c r="G73" i="5"/>
  <c r="F81" i="5"/>
  <c r="F79" i="5"/>
  <c r="F80" i="5"/>
  <c r="E87" i="5"/>
  <c r="F152" i="5"/>
  <c r="F148" i="5"/>
  <c r="F154" i="5"/>
  <c r="F150" i="5"/>
  <c r="F146" i="5"/>
  <c r="F142" i="5"/>
  <c r="F153" i="5"/>
  <c r="F149" i="5"/>
  <c r="F145" i="5"/>
  <c r="F144" i="5"/>
  <c r="F143" i="5"/>
  <c r="G141" i="5"/>
  <c r="F151" i="5"/>
  <c r="F147" i="5"/>
  <c r="E223" i="5"/>
  <c r="G577" i="5"/>
  <c r="G573" i="5"/>
  <c r="G569" i="5"/>
  <c r="H566" i="5"/>
  <c r="G578" i="5"/>
  <c r="G574" i="5"/>
  <c r="G570" i="5"/>
  <c r="G575" i="5"/>
  <c r="G567" i="5"/>
  <c r="G572" i="5"/>
  <c r="G571" i="5"/>
  <c r="G579" i="5"/>
  <c r="G576" i="5"/>
  <c r="G568" i="5"/>
  <c r="F305" i="5"/>
  <c r="F301" i="5"/>
  <c r="F297" i="5"/>
  <c r="G294" i="5"/>
  <c r="F307" i="5"/>
  <c r="F303" i="5"/>
  <c r="F299" i="5"/>
  <c r="F295" i="5"/>
  <c r="F302" i="5"/>
  <c r="F306" i="5"/>
  <c r="F298" i="5"/>
  <c r="F300" i="5"/>
  <c r="F304" i="5"/>
  <c r="F296" i="5"/>
  <c r="E478" i="5"/>
  <c r="F389" i="5"/>
  <c r="F392" i="5"/>
  <c r="F391" i="5"/>
  <c r="F390" i="5"/>
  <c r="F386" i="5"/>
  <c r="F382" i="5"/>
  <c r="G379" i="5"/>
  <c r="F385" i="5"/>
  <c r="F384" i="5"/>
  <c r="F383" i="5"/>
  <c r="F388" i="5"/>
  <c r="F381" i="5"/>
  <c r="F380" i="5"/>
  <c r="F387" i="5"/>
  <c r="F188" i="5"/>
  <c r="F184" i="5"/>
  <c r="F180" i="5"/>
  <c r="F176" i="5"/>
  <c r="F186" i="5"/>
  <c r="F182" i="5"/>
  <c r="F178" i="5"/>
  <c r="G175" i="5"/>
  <c r="F181" i="5"/>
  <c r="F183" i="5"/>
  <c r="F185" i="5"/>
  <c r="F177" i="5"/>
  <c r="F187" i="5"/>
  <c r="F179" i="5"/>
  <c r="E189" i="5"/>
  <c r="E512" i="5"/>
  <c r="E240" i="5"/>
  <c r="F407" i="5"/>
  <c r="F403" i="5"/>
  <c r="F399" i="5"/>
  <c r="G396" i="5"/>
  <c r="F409" i="5"/>
  <c r="F408" i="5"/>
  <c r="F406" i="5"/>
  <c r="F404" i="5"/>
  <c r="F397" i="5"/>
  <c r="F405" i="5"/>
  <c r="F398" i="5"/>
  <c r="F401" i="5"/>
  <c r="F400" i="5"/>
  <c r="F402" i="5"/>
  <c r="G254" i="5"/>
  <c r="G250" i="5"/>
  <c r="G246" i="5"/>
  <c r="H243" i="5"/>
  <c r="G249" i="5"/>
  <c r="G248" i="5"/>
  <c r="G247" i="5"/>
  <c r="G256" i="5"/>
  <c r="G255" i="5"/>
  <c r="G253" i="5"/>
  <c r="G252" i="5"/>
  <c r="G251" i="5"/>
  <c r="G245" i="5"/>
  <c r="G244" i="5"/>
  <c r="G288" i="5"/>
  <c r="G290" i="5"/>
  <c r="G286" i="5"/>
  <c r="G282" i="5"/>
  <c r="G278" i="5"/>
  <c r="G289" i="5"/>
  <c r="G284" i="5"/>
  <c r="G283" i="5"/>
  <c r="G285" i="5"/>
  <c r="G287" i="5"/>
  <c r="G281" i="5"/>
  <c r="G280" i="5"/>
  <c r="G279" i="5"/>
  <c r="H277" i="5"/>
  <c r="E155" i="5"/>
  <c r="F221" i="5"/>
  <c r="F220" i="5"/>
  <c r="F216" i="5"/>
  <c r="F212" i="5"/>
  <c r="G209" i="5"/>
  <c r="F218" i="5"/>
  <c r="F214" i="5"/>
  <c r="F210" i="5"/>
  <c r="F219" i="5"/>
  <c r="F211" i="5"/>
  <c r="F213" i="5"/>
  <c r="F222" i="5"/>
  <c r="F215" i="5"/>
  <c r="F217" i="5"/>
  <c r="G46" i="5"/>
  <c r="F70" i="5"/>
  <c r="E16" i="5"/>
  <c r="E6" i="5"/>
  <c r="E36" i="5"/>
  <c r="E9" i="5"/>
  <c r="E11" i="5"/>
  <c r="F562" i="5"/>
  <c r="F558" i="5"/>
  <c r="F554" i="5"/>
  <c r="F550" i="5"/>
  <c r="F559" i="5"/>
  <c r="F555" i="5"/>
  <c r="F551" i="5"/>
  <c r="F561" i="5"/>
  <c r="F553" i="5"/>
  <c r="F560" i="5"/>
  <c r="F557" i="5"/>
  <c r="F556" i="5"/>
  <c r="F552" i="5"/>
  <c r="G549" i="5"/>
  <c r="G324" i="5"/>
  <c r="G320" i="5"/>
  <c r="G316" i="5"/>
  <c r="G312" i="5"/>
  <c r="G322" i="5"/>
  <c r="G318" i="5"/>
  <c r="G314" i="5"/>
  <c r="H311" i="5"/>
  <c r="G313" i="5"/>
  <c r="G321" i="5"/>
  <c r="G319" i="5"/>
  <c r="G323" i="5"/>
  <c r="G317" i="5"/>
  <c r="G315" i="5"/>
  <c r="F425" i="5"/>
  <c r="F421" i="5"/>
  <c r="F417" i="5"/>
  <c r="F426" i="5"/>
  <c r="F419" i="5"/>
  <c r="F420" i="5"/>
  <c r="F418" i="5"/>
  <c r="F423" i="5"/>
  <c r="F414" i="5"/>
  <c r="G413" i="5"/>
  <c r="F416" i="5"/>
  <c r="F422" i="5"/>
  <c r="F424" i="5"/>
  <c r="F415" i="5"/>
  <c r="F239" i="5"/>
  <c r="F235" i="5"/>
  <c r="F231" i="5"/>
  <c r="F227" i="5"/>
  <c r="F238" i="5"/>
  <c r="F237" i="5"/>
  <c r="F236" i="5"/>
  <c r="F230" i="5"/>
  <c r="F229" i="5"/>
  <c r="F228" i="5"/>
  <c r="G226" i="5"/>
  <c r="F234" i="5"/>
  <c r="F233" i="5"/>
  <c r="F232" i="5"/>
  <c r="F340" i="5"/>
  <c r="F336" i="5"/>
  <c r="F332" i="5"/>
  <c r="F341" i="5"/>
  <c r="F335" i="5"/>
  <c r="F334" i="5"/>
  <c r="F333" i="5"/>
  <c r="F339" i="5"/>
  <c r="F338" i="5"/>
  <c r="F337" i="5"/>
  <c r="F330" i="5"/>
  <c r="G328" i="5"/>
  <c r="F331" i="5"/>
  <c r="F329" i="5"/>
  <c r="E410" i="5"/>
  <c r="D19" i="5"/>
  <c r="G203" i="5"/>
  <c r="G199" i="5"/>
  <c r="G195" i="5"/>
  <c r="H192" i="5"/>
  <c r="G205" i="5"/>
  <c r="G201" i="5"/>
  <c r="G197" i="5"/>
  <c r="G193" i="5"/>
  <c r="G198" i="5"/>
  <c r="G200" i="5"/>
  <c r="G202" i="5"/>
  <c r="G194" i="5"/>
  <c r="G204" i="5"/>
  <c r="G196" i="5"/>
  <c r="F291" i="5"/>
  <c r="G522" i="5"/>
  <c r="G528" i="5"/>
  <c r="G520" i="5"/>
  <c r="G523" i="5"/>
  <c r="G517" i="5"/>
  <c r="F358" i="5"/>
  <c r="F354" i="5"/>
  <c r="F350" i="5"/>
  <c r="F346" i="5"/>
  <c r="F353" i="5"/>
  <c r="F352" i="5"/>
  <c r="F351" i="5"/>
  <c r="F357" i="5"/>
  <c r="F356" i="5"/>
  <c r="F355" i="5"/>
  <c r="F349" i="5"/>
  <c r="F347" i="5"/>
  <c r="G345" i="5"/>
  <c r="F348" i="5"/>
  <c r="E359" i="5"/>
  <c r="F580" i="5"/>
  <c r="G525" i="5" l="1"/>
  <c r="G524" i="5"/>
  <c r="G526" i="5"/>
  <c r="G44" i="5"/>
  <c r="G127" i="5"/>
  <c r="G130" i="5"/>
  <c r="G138" i="5" s="1"/>
  <c r="G129" i="5"/>
  <c r="G519" i="5"/>
  <c r="G518" i="5"/>
  <c r="G43" i="5"/>
  <c r="G126" i="5"/>
  <c r="G135" i="5"/>
  <c r="G132" i="5"/>
  <c r="F138" i="5"/>
  <c r="F25" i="5"/>
  <c r="F8" i="5" s="1"/>
  <c r="F257" i="5"/>
  <c r="F53" i="5"/>
  <c r="F461" i="5"/>
  <c r="F529" i="5"/>
  <c r="F495" i="5"/>
  <c r="F546" i="5"/>
  <c r="G41" i="5"/>
  <c r="G42" i="5" s="1"/>
  <c r="G47" i="5"/>
  <c r="G50" i="5"/>
  <c r="G48" i="5"/>
  <c r="F376" i="5"/>
  <c r="G45" i="5"/>
  <c r="G51" i="5"/>
  <c r="G52" i="5"/>
  <c r="F189" i="5"/>
  <c r="G483" i="5"/>
  <c r="G494" i="5"/>
  <c r="G491" i="5"/>
  <c r="G492" i="5"/>
  <c r="G365" i="5"/>
  <c r="G370" i="5"/>
  <c r="G374" i="5"/>
  <c r="H362" i="5"/>
  <c r="G364" i="5"/>
  <c r="G368" i="5"/>
  <c r="G373" i="5"/>
  <c r="G372" i="5"/>
  <c r="G363" i="5"/>
  <c r="G367" i="5"/>
  <c r="G369" i="5"/>
  <c r="G371" i="5"/>
  <c r="G375" i="5"/>
  <c r="G366" i="5"/>
  <c r="G521" i="5"/>
  <c r="G516" i="5"/>
  <c r="H515" i="5"/>
  <c r="H523" i="5" s="1"/>
  <c r="G49" i="5"/>
  <c r="H39" i="5"/>
  <c r="H52" i="5" s="1"/>
  <c r="G487" i="5"/>
  <c r="G482" i="5"/>
  <c r="F359" i="5"/>
  <c r="F240" i="5"/>
  <c r="E19" i="5"/>
  <c r="F410" i="5"/>
  <c r="G580" i="5"/>
  <c r="G121" i="5"/>
  <c r="G455" i="5"/>
  <c r="G451" i="5"/>
  <c r="G452" i="5"/>
  <c r="G449" i="5"/>
  <c r="G453" i="5"/>
  <c r="G456" i="5"/>
  <c r="H447" i="5"/>
  <c r="G450" i="5"/>
  <c r="G458" i="5"/>
  <c r="G459" i="5"/>
  <c r="G460" i="5"/>
  <c r="G454" i="5"/>
  <c r="G457" i="5"/>
  <c r="G448" i="5"/>
  <c r="F478" i="5"/>
  <c r="F427" i="5"/>
  <c r="F13" i="5"/>
  <c r="F11" i="5"/>
  <c r="F512" i="5"/>
  <c r="H528" i="5"/>
  <c r="H519" i="5"/>
  <c r="H527" i="5"/>
  <c r="H525" i="5"/>
  <c r="H517" i="5"/>
  <c r="H524" i="5"/>
  <c r="H516" i="5"/>
  <c r="H526" i="5"/>
  <c r="H522" i="5"/>
  <c r="H518" i="5"/>
  <c r="G559" i="5"/>
  <c r="G555" i="5"/>
  <c r="G551" i="5"/>
  <c r="G560" i="5"/>
  <c r="G556" i="5"/>
  <c r="G552" i="5"/>
  <c r="H549" i="5"/>
  <c r="G558" i="5"/>
  <c r="G550" i="5"/>
  <c r="G562" i="5"/>
  <c r="G561" i="5"/>
  <c r="G554" i="5"/>
  <c r="G553" i="5"/>
  <c r="G557" i="5"/>
  <c r="G222" i="5"/>
  <c r="G217" i="5"/>
  <c r="G213" i="5"/>
  <c r="G219" i="5"/>
  <c r="G215" i="5"/>
  <c r="G211" i="5"/>
  <c r="G216" i="5"/>
  <c r="G218" i="5"/>
  <c r="G210" i="5"/>
  <c r="G221" i="5"/>
  <c r="G220" i="5"/>
  <c r="G212" i="5"/>
  <c r="H209" i="5"/>
  <c r="G214" i="5"/>
  <c r="G408" i="5"/>
  <c r="G404" i="5"/>
  <c r="G400" i="5"/>
  <c r="G407" i="5"/>
  <c r="G406" i="5"/>
  <c r="G405" i="5"/>
  <c r="G402" i="5"/>
  <c r="G403" i="5"/>
  <c r="G401" i="5"/>
  <c r="G397" i="5"/>
  <c r="G399" i="5"/>
  <c r="G409" i="5"/>
  <c r="H396" i="5"/>
  <c r="G398" i="5"/>
  <c r="G390" i="5"/>
  <c r="G389" i="5"/>
  <c r="G388" i="5"/>
  <c r="G387" i="5"/>
  <c r="G383" i="5"/>
  <c r="G391" i="5"/>
  <c r="G392" i="5"/>
  <c r="G382" i="5"/>
  <c r="G381" i="5"/>
  <c r="G380" i="5"/>
  <c r="H379" i="5"/>
  <c r="G386" i="5"/>
  <c r="G384" i="5"/>
  <c r="G385" i="5"/>
  <c r="F155" i="5"/>
  <c r="F15" i="5"/>
  <c r="F12" i="5"/>
  <c r="G546" i="5"/>
  <c r="F444" i="5"/>
  <c r="G70" i="5"/>
  <c r="G355" i="5"/>
  <c r="G351" i="5"/>
  <c r="G347" i="5"/>
  <c r="G358" i="5"/>
  <c r="G357" i="5"/>
  <c r="G356" i="5"/>
  <c r="G350" i="5"/>
  <c r="G349" i="5"/>
  <c r="G348" i="5"/>
  <c r="H345" i="5"/>
  <c r="G354" i="5"/>
  <c r="G353" i="5"/>
  <c r="G352" i="5"/>
  <c r="G346" i="5"/>
  <c r="G341" i="5"/>
  <c r="G337" i="5"/>
  <c r="G333" i="5"/>
  <c r="G329" i="5"/>
  <c r="G340" i="5"/>
  <c r="G339" i="5"/>
  <c r="G338" i="5"/>
  <c r="G332" i="5"/>
  <c r="G331" i="5"/>
  <c r="G330" i="5"/>
  <c r="H328" i="5"/>
  <c r="G336" i="5"/>
  <c r="G335" i="5"/>
  <c r="G334" i="5"/>
  <c r="F563" i="5"/>
  <c r="G291" i="5"/>
  <c r="G185" i="5"/>
  <c r="G181" i="5"/>
  <c r="G177" i="5"/>
  <c r="G187" i="5"/>
  <c r="G183" i="5"/>
  <c r="G179" i="5"/>
  <c r="G186" i="5"/>
  <c r="G178" i="5"/>
  <c r="H175" i="5"/>
  <c r="G188" i="5"/>
  <c r="G180" i="5"/>
  <c r="G182" i="5"/>
  <c r="G184" i="5"/>
  <c r="G176" i="5"/>
  <c r="F393" i="5"/>
  <c r="F308" i="5"/>
  <c r="G153" i="5"/>
  <c r="G149" i="5"/>
  <c r="G151" i="5"/>
  <c r="G147" i="5"/>
  <c r="G143" i="5"/>
  <c r="G150" i="5"/>
  <c r="G154" i="5"/>
  <c r="G142" i="5"/>
  <c r="G148" i="5"/>
  <c r="G146" i="5"/>
  <c r="H141" i="5"/>
  <c r="G152" i="5"/>
  <c r="G144" i="5"/>
  <c r="G145" i="5"/>
  <c r="G83" i="5"/>
  <c r="G79" i="5"/>
  <c r="G75" i="5"/>
  <c r="G82" i="5"/>
  <c r="G81" i="5"/>
  <c r="G80" i="5"/>
  <c r="G74" i="5"/>
  <c r="G86" i="5"/>
  <c r="G85" i="5"/>
  <c r="G84" i="5"/>
  <c r="G76" i="5"/>
  <c r="G78" i="5"/>
  <c r="G77" i="5"/>
  <c r="H73" i="5"/>
  <c r="H134" i="5"/>
  <c r="H130" i="5"/>
  <c r="H126" i="5"/>
  <c r="H129" i="5"/>
  <c r="H128" i="5"/>
  <c r="H127" i="5"/>
  <c r="I124" i="5"/>
  <c r="H137" i="5"/>
  <c r="H136" i="5"/>
  <c r="H135" i="5"/>
  <c r="H133" i="5"/>
  <c r="H132" i="5"/>
  <c r="H131" i="5"/>
  <c r="H125" i="5"/>
  <c r="G172" i="5"/>
  <c r="F9" i="5"/>
  <c r="F36" i="5"/>
  <c r="F18" i="5"/>
  <c r="F16" i="5"/>
  <c r="H273" i="5"/>
  <c r="H269" i="5"/>
  <c r="H265" i="5"/>
  <c r="H261" i="5"/>
  <c r="H264" i="5"/>
  <c r="H263" i="5"/>
  <c r="H262" i="5"/>
  <c r="I260" i="5"/>
  <c r="H272" i="5"/>
  <c r="H271" i="5"/>
  <c r="H270" i="5"/>
  <c r="H268" i="5"/>
  <c r="H267" i="5"/>
  <c r="H266" i="5"/>
  <c r="H542" i="5"/>
  <c r="H538" i="5"/>
  <c r="H534" i="5"/>
  <c r="H537" i="5"/>
  <c r="H536" i="5"/>
  <c r="H535" i="5"/>
  <c r="I532" i="5"/>
  <c r="H545" i="5"/>
  <c r="H544" i="5"/>
  <c r="H543" i="5"/>
  <c r="H541" i="5"/>
  <c r="H540" i="5"/>
  <c r="H539" i="5"/>
  <c r="H533" i="5"/>
  <c r="G104" i="5"/>
  <c r="H48" i="5"/>
  <c r="I39" i="5"/>
  <c r="G257" i="5"/>
  <c r="F10" i="5"/>
  <c r="G510" i="5"/>
  <c r="G506" i="5"/>
  <c r="G502" i="5"/>
  <c r="G501" i="5"/>
  <c r="G500" i="5"/>
  <c r="G499" i="5"/>
  <c r="H498" i="5"/>
  <c r="G511" i="5"/>
  <c r="G509" i="5"/>
  <c r="G508" i="5"/>
  <c r="G507" i="5"/>
  <c r="G505" i="5"/>
  <c r="G503" i="5"/>
  <c r="G504" i="5"/>
  <c r="G474" i="5"/>
  <c r="G470" i="5"/>
  <c r="G466" i="5"/>
  <c r="G476" i="5"/>
  <c r="G472" i="5"/>
  <c r="G468" i="5"/>
  <c r="G477" i="5"/>
  <c r="G469" i="5"/>
  <c r="G467" i="5"/>
  <c r="G465" i="5"/>
  <c r="H464" i="5"/>
  <c r="G473" i="5"/>
  <c r="G475" i="5"/>
  <c r="G471" i="5"/>
  <c r="H204" i="5"/>
  <c r="H200" i="5"/>
  <c r="H196" i="5"/>
  <c r="H202" i="5"/>
  <c r="H198" i="5"/>
  <c r="H194" i="5"/>
  <c r="H203" i="5"/>
  <c r="H195" i="5"/>
  <c r="I192" i="5"/>
  <c r="H205" i="5"/>
  <c r="H197" i="5"/>
  <c r="H199" i="5"/>
  <c r="H201" i="5"/>
  <c r="H193" i="5"/>
  <c r="G236" i="5"/>
  <c r="G232" i="5"/>
  <c r="G228" i="5"/>
  <c r="G235" i="5"/>
  <c r="G234" i="5"/>
  <c r="G233" i="5"/>
  <c r="G227" i="5"/>
  <c r="G231" i="5"/>
  <c r="G230" i="5"/>
  <c r="G229" i="5"/>
  <c r="H226" i="5"/>
  <c r="G239" i="5"/>
  <c r="G238" i="5"/>
  <c r="G237" i="5"/>
  <c r="G426" i="5"/>
  <c r="G422" i="5"/>
  <c r="G418" i="5"/>
  <c r="G414" i="5"/>
  <c r="G425" i="5"/>
  <c r="G424" i="5"/>
  <c r="G423" i="5"/>
  <c r="G417" i="5"/>
  <c r="G415" i="5"/>
  <c r="H413" i="5"/>
  <c r="G416" i="5"/>
  <c r="G419" i="5"/>
  <c r="G421" i="5"/>
  <c r="G420" i="5"/>
  <c r="H321" i="5"/>
  <c r="H317" i="5"/>
  <c r="H313" i="5"/>
  <c r="H323" i="5"/>
  <c r="H319" i="5"/>
  <c r="H315" i="5"/>
  <c r="H322" i="5"/>
  <c r="H320" i="5"/>
  <c r="H314" i="5"/>
  <c r="H312" i="5"/>
  <c r="H316" i="5"/>
  <c r="I311" i="5"/>
  <c r="H324" i="5"/>
  <c r="H318" i="5"/>
  <c r="G306" i="5"/>
  <c r="G302" i="5"/>
  <c r="G298" i="5"/>
  <c r="G304" i="5"/>
  <c r="G300" i="5"/>
  <c r="G296" i="5"/>
  <c r="G307" i="5"/>
  <c r="G299" i="5"/>
  <c r="G303" i="5"/>
  <c r="G295" i="5"/>
  <c r="G297" i="5"/>
  <c r="H294" i="5"/>
  <c r="G301" i="5"/>
  <c r="G305" i="5"/>
  <c r="F87" i="5"/>
  <c r="H493" i="5"/>
  <c r="H489" i="5"/>
  <c r="H485" i="5"/>
  <c r="H494" i="5"/>
  <c r="H488" i="5"/>
  <c r="H487" i="5"/>
  <c r="H486" i="5"/>
  <c r="H483" i="5"/>
  <c r="H492" i="5"/>
  <c r="H491" i="5"/>
  <c r="H490" i="5"/>
  <c r="H482" i="5"/>
  <c r="H484" i="5"/>
  <c r="I481" i="5"/>
  <c r="F17" i="5"/>
  <c r="F14" i="5"/>
  <c r="G274" i="5"/>
  <c r="H102" i="5"/>
  <c r="H98" i="5"/>
  <c r="H94" i="5"/>
  <c r="H93" i="5"/>
  <c r="H92" i="5"/>
  <c r="H91" i="5"/>
  <c r="I90" i="5"/>
  <c r="H101" i="5"/>
  <c r="H100" i="5"/>
  <c r="H99" i="5"/>
  <c r="H97" i="5"/>
  <c r="H96" i="5"/>
  <c r="H95" i="5"/>
  <c r="H103" i="5"/>
  <c r="G206" i="5"/>
  <c r="F342" i="5"/>
  <c r="G325" i="5"/>
  <c r="F223" i="5"/>
  <c r="H289" i="5"/>
  <c r="H285" i="5"/>
  <c r="H287" i="5"/>
  <c r="H283" i="5"/>
  <c r="H279" i="5"/>
  <c r="H286" i="5"/>
  <c r="H282" i="5"/>
  <c r="H281" i="5"/>
  <c r="H280" i="5"/>
  <c r="I277" i="5"/>
  <c r="H290" i="5"/>
  <c r="H284" i="5"/>
  <c r="H288" i="5"/>
  <c r="H278" i="5"/>
  <c r="H255" i="5"/>
  <c r="H251" i="5"/>
  <c r="H247" i="5"/>
  <c r="H246" i="5"/>
  <c r="H245" i="5"/>
  <c r="H244" i="5"/>
  <c r="I243" i="5"/>
  <c r="H254" i="5"/>
  <c r="H253" i="5"/>
  <c r="H252" i="5"/>
  <c r="H250" i="5"/>
  <c r="H249" i="5"/>
  <c r="H256" i="5"/>
  <c r="H248" i="5"/>
  <c r="H578" i="5"/>
  <c r="H574" i="5"/>
  <c r="H570" i="5"/>
  <c r="H579" i="5"/>
  <c r="H575" i="5"/>
  <c r="H571" i="5"/>
  <c r="H567" i="5"/>
  <c r="H572" i="5"/>
  <c r="H573" i="5"/>
  <c r="H569" i="5"/>
  <c r="H568" i="5"/>
  <c r="H577" i="5"/>
  <c r="H576" i="5"/>
  <c r="I566" i="5"/>
  <c r="H168" i="5"/>
  <c r="H164" i="5"/>
  <c r="H160" i="5"/>
  <c r="H170" i="5"/>
  <c r="H166" i="5"/>
  <c r="H162" i="5"/>
  <c r="H161" i="5"/>
  <c r="H159" i="5"/>
  <c r="H169" i="5"/>
  <c r="H167" i="5"/>
  <c r="H171" i="5"/>
  <c r="I158" i="5"/>
  <c r="H165" i="5"/>
  <c r="H163" i="5"/>
  <c r="F7" i="5"/>
  <c r="F6" i="5"/>
  <c r="G34" i="5"/>
  <c r="G30" i="5"/>
  <c r="G26" i="5"/>
  <c r="G32" i="5"/>
  <c r="G28" i="5"/>
  <c r="G24" i="5"/>
  <c r="G33" i="5"/>
  <c r="G29" i="5"/>
  <c r="H22" i="5"/>
  <c r="G35" i="5"/>
  <c r="G23" i="5"/>
  <c r="G5" i="5"/>
  <c r="G31" i="5"/>
  <c r="G27" i="5"/>
  <c r="H120" i="5"/>
  <c r="H116" i="5"/>
  <c r="H112" i="5"/>
  <c r="H108" i="5"/>
  <c r="H111" i="5"/>
  <c r="H110" i="5"/>
  <c r="H109" i="5"/>
  <c r="I107" i="5"/>
  <c r="H119" i="5"/>
  <c r="H118" i="5"/>
  <c r="H117" i="5"/>
  <c r="H115" i="5"/>
  <c r="H114" i="5"/>
  <c r="H113" i="5"/>
  <c r="G440" i="5"/>
  <c r="G436" i="5"/>
  <c r="G432" i="5"/>
  <c r="G443" i="5"/>
  <c r="G442" i="5"/>
  <c r="G441" i="5"/>
  <c r="G439" i="5"/>
  <c r="G437" i="5"/>
  <c r="G438" i="5"/>
  <c r="G431" i="5"/>
  <c r="G435" i="5"/>
  <c r="G433" i="5"/>
  <c r="G434" i="5"/>
  <c r="H430" i="5"/>
  <c r="H66" i="5"/>
  <c r="H62" i="5"/>
  <c r="H58" i="5"/>
  <c r="H61" i="5"/>
  <c r="H60" i="5"/>
  <c r="H59" i="5"/>
  <c r="I56" i="5"/>
  <c r="H69" i="5"/>
  <c r="H68" i="5"/>
  <c r="H67" i="5"/>
  <c r="H65" i="5"/>
  <c r="H64" i="5"/>
  <c r="H63" i="5"/>
  <c r="H57" i="5"/>
  <c r="H41" i="5" l="1"/>
  <c r="G529" i="5"/>
  <c r="G495" i="5"/>
  <c r="G53" i="5"/>
  <c r="G10" i="5"/>
  <c r="G18" i="5"/>
  <c r="G25" i="5"/>
  <c r="G8" i="5" s="1"/>
  <c r="H50" i="5"/>
  <c r="H43" i="5"/>
  <c r="H45" i="5"/>
  <c r="G376" i="5"/>
  <c r="H40" i="5"/>
  <c r="H47" i="5"/>
  <c r="H49" i="5"/>
  <c r="H46" i="5"/>
  <c r="H44" i="5"/>
  <c r="H51" i="5"/>
  <c r="I515" i="5"/>
  <c r="I526" i="5" s="1"/>
  <c r="H520" i="5"/>
  <c r="H521" i="5"/>
  <c r="H370" i="5"/>
  <c r="H367" i="5"/>
  <c r="H373" i="5"/>
  <c r="H364" i="5"/>
  <c r="H366" i="5"/>
  <c r="H375" i="5"/>
  <c r="H365" i="5"/>
  <c r="H369" i="5"/>
  <c r="H371" i="5"/>
  <c r="H372" i="5"/>
  <c r="H374" i="5"/>
  <c r="H368" i="5"/>
  <c r="H363" i="5"/>
  <c r="I362" i="5"/>
  <c r="H455" i="5"/>
  <c r="H456" i="5"/>
  <c r="H458" i="5"/>
  <c r="H457" i="5"/>
  <c r="H451" i="5"/>
  <c r="I447" i="5"/>
  <c r="H450" i="5"/>
  <c r="H453" i="5"/>
  <c r="H454" i="5"/>
  <c r="H460" i="5"/>
  <c r="H448" i="5"/>
  <c r="H459" i="5"/>
  <c r="H452" i="5"/>
  <c r="H449" i="5"/>
  <c r="G308" i="5"/>
  <c r="G461" i="5"/>
  <c r="H441" i="5"/>
  <c r="H437" i="5"/>
  <c r="H433" i="5"/>
  <c r="I430" i="5"/>
  <c r="H440" i="5"/>
  <c r="H439" i="5"/>
  <c r="H438" i="5"/>
  <c r="H435" i="5"/>
  <c r="H436" i="5"/>
  <c r="H434" i="5"/>
  <c r="H431" i="5"/>
  <c r="H442" i="5"/>
  <c r="H443" i="5"/>
  <c r="H432" i="5"/>
  <c r="I117" i="5"/>
  <c r="I113" i="5"/>
  <c r="I109" i="5"/>
  <c r="I108" i="5"/>
  <c r="I116" i="5"/>
  <c r="I115" i="5"/>
  <c r="I114" i="5"/>
  <c r="I112" i="5"/>
  <c r="I111" i="5"/>
  <c r="I110" i="5"/>
  <c r="J107" i="5"/>
  <c r="I120" i="5"/>
  <c r="I118" i="5"/>
  <c r="I119" i="5"/>
  <c r="I256" i="5"/>
  <c r="I252" i="5"/>
  <c r="I248" i="5"/>
  <c r="I244" i="5"/>
  <c r="I251" i="5"/>
  <c r="I250" i="5"/>
  <c r="I249" i="5"/>
  <c r="I255" i="5"/>
  <c r="I254" i="5"/>
  <c r="I253" i="5"/>
  <c r="I247" i="5"/>
  <c r="I246" i="5"/>
  <c r="I245" i="5"/>
  <c r="J243" i="5"/>
  <c r="H257" i="5"/>
  <c r="I103" i="5"/>
  <c r="I99" i="5"/>
  <c r="I95" i="5"/>
  <c r="I91" i="5"/>
  <c r="I98" i="5"/>
  <c r="I97" i="5"/>
  <c r="I96" i="5"/>
  <c r="I94" i="5"/>
  <c r="I93" i="5"/>
  <c r="I92" i="5"/>
  <c r="J90" i="5"/>
  <c r="I102" i="5"/>
  <c r="I100" i="5"/>
  <c r="I101" i="5"/>
  <c r="H104" i="5"/>
  <c r="I322" i="5"/>
  <c r="I318" i="5"/>
  <c r="I314" i="5"/>
  <c r="J311" i="5"/>
  <c r="I324" i="5"/>
  <c r="I320" i="5"/>
  <c r="I316" i="5"/>
  <c r="I312" i="5"/>
  <c r="I317" i="5"/>
  <c r="I315" i="5"/>
  <c r="I323" i="5"/>
  <c r="I313" i="5"/>
  <c r="I321" i="5"/>
  <c r="I319" i="5"/>
  <c r="H423" i="5"/>
  <c r="H419" i="5"/>
  <c r="H415" i="5"/>
  <c r="H422" i="5"/>
  <c r="H421" i="5"/>
  <c r="H420" i="5"/>
  <c r="H426" i="5"/>
  <c r="H424" i="5"/>
  <c r="H425" i="5"/>
  <c r="H414" i="5"/>
  <c r="H417" i="5"/>
  <c r="H416" i="5"/>
  <c r="H418" i="5"/>
  <c r="I413" i="5"/>
  <c r="I270" i="5"/>
  <c r="I266" i="5"/>
  <c r="I262" i="5"/>
  <c r="I261" i="5"/>
  <c r="I269" i="5"/>
  <c r="I268" i="5"/>
  <c r="I267" i="5"/>
  <c r="I273" i="5"/>
  <c r="I272" i="5"/>
  <c r="I271" i="5"/>
  <c r="I265" i="5"/>
  <c r="I264" i="5"/>
  <c r="I263" i="5"/>
  <c r="J260" i="5"/>
  <c r="H84" i="5"/>
  <c r="H80" i="5"/>
  <c r="H76" i="5"/>
  <c r="I73" i="5"/>
  <c r="H79" i="5"/>
  <c r="H78" i="5"/>
  <c r="H77" i="5"/>
  <c r="H86" i="5"/>
  <c r="H85" i="5"/>
  <c r="H83" i="5"/>
  <c r="H82" i="5"/>
  <c r="H81" i="5"/>
  <c r="H74" i="5"/>
  <c r="H75" i="5"/>
  <c r="G189" i="5"/>
  <c r="G359" i="5"/>
  <c r="I67" i="5"/>
  <c r="I63" i="5"/>
  <c r="I59" i="5"/>
  <c r="J56" i="5"/>
  <c r="I58" i="5"/>
  <c r="I57" i="5"/>
  <c r="I66" i="5"/>
  <c r="I65" i="5"/>
  <c r="I64" i="5"/>
  <c r="I62" i="5"/>
  <c r="I61" i="5"/>
  <c r="I60" i="5"/>
  <c r="I69" i="5"/>
  <c r="I68" i="5"/>
  <c r="G444" i="5"/>
  <c r="H35" i="5"/>
  <c r="H31" i="5"/>
  <c r="H27" i="5"/>
  <c r="H23" i="5"/>
  <c r="H5" i="5"/>
  <c r="H33" i="5"/>
  <c r="H29" i="5"/>
  <c r="I22" i="5"/>
  <c r="H34" i="5"/>
  <c r="H30" i="5"/>
  <c r="H26" i="5"/>
  <c r="H32" i="5"/>
  <c r="H28" i="5"/>
  <c r="H24" i="5"/>
  <c r="G13" i="5"/>
  <c r="H172" i="5"/>
  <c r="H291" i="5"/>
  <c r="G11" i="5"/>
  <c r="G17" i="5"/>
  <c r="H580" i="5"/>
  <c r="I494" i="5"/>
  <c r="I490" i="5"/>
  <c r="I486" i="5"/>
  <c r="I493" i="5"/>
  <c r="I492" i="5"/>
  <c r="I491" i="5"/>
  <c r="I482" i="5"/>
  <c r="I485" i="5"/>
  <c r="I484" i="5"/>
  <c r="J481" i="5"/>
  <c r="I489" i="5"/>
  <c r="I488" i="5"/>
  <c r="I487" i="5"/>
  <c r="I483" i="5"/>
  <c r="H325" i="5"/>
  <c r="G427" i="5"/>
  <c r="G478" i="5"/>
  <c r="G155" i="5"/>
  <c r="G342" i="5"/>
  <c r="H356" i="5"/>
  <c r="H352" i="5"/>
  <c r="H348" i="5"/>
  <c r="I345" i="5"/>
  <c r="H355" i="5"/>
  <c r="H354" i="5"/>
  <c r="H353" i="5"/>
  <c r="H347" i="5"/>
  <c r="H346" i="5"/>
  <c r="H351" i="5"/>
  <c r="H350" i="5"/>
  <c r="H349" i="5"/>
  <c r="H358" i="5"/>
  <c r="H357" i="5"/>
  <c r="I522" i="5"/>
  <c r="I521" i="5"/>
  <c r="H70" i="5"/>
  <c r="H121" i="5"/>
  <c r="G6" i="5"/>
  <c r="G12" i="5"/>
  <c r="G15" i="5"/>
  <c r="I169" i="5"/>
  <c r="I165" i="5"/>
  <c r="I161" i="5"/>
  <c r="J158" i="5"/>
  <c r="I171" i="5"/>
  <c r="I167" i="5"/>
  <c r="I163" i="5"/>
  <c r="I159" i="5"/>
  <c r="I170" i="5"/>
  <c r="I164" i="5"/>
  <c r="I162" i="5"/>
  <c r="I168" i="5"/>
  <c r="I166" i="5"/>
  <c r="I160" i="5"/>
  <c r="I579" i="5"/>
  <c r="I575" i="5"/>
  <c r="I571" i="5"/>
  <c r="I567" i="5"/>
  <c r="I576" i="5"/>
  <c r="I572" i="5"/>
  <c r="I568" i="5"/>
  <c r="I577" i="5"/>
  <c r="I569" i="5"/>
  <c r="J566" i="5"/>
  <c r="I570" i="5"/>
  <c r="I578" i="5"/>
  <c r="I574" i="5"/>
  <c r="I573" i="5"/>
  <c r="I290" i="5"/>
  <c r="I286" i="5"/>
  <c r="I288" i="5"/>
  <c r="I284" i="5"/>
  <c r="I280" i="5"/>
  <c r="J277" i="5"/>
  <c r="I279" i="5"/>
  <c r="I278" i="5"/>
  <c r="I287" i="5"/>
  <c r="I289" i="5"/>
  <c r="I283" i="5"/>
  <c r="I282" i="5"/>
  <c r="I281" i="5"/>
  <c r="I285" i="5"/>
  <c r="H307" i="5"/>
  <c r="H303" i="5"/>
  <c r="H299" i="5"/>
  <c r="H295" i="5"/>
  <c r="H305" i="5"/>
  <c r="H301" i="5"/>
  <c r="H297" i="5"/>
  <c r="I294" i="5"/>
  <c r="H304" i="5"/>
  <c r="H296" i="5"/>
  <c r="H300" i="5"/>
  <c r="H298" i="5"/>
  <c r="H302" i="5"/>
  <c r="H306" i="5"/>
  <c r="G240" i="5"/>
  <c r="H206" i="5"/>
  <c r="H511" i="5"/>
  <c r="H507" i="5"/>
  <c r="H503" i="5"/>
  <c r="H499" i="5"/>
  <c r="H506" i="5"/>
  <c r="H505" i="5"/>
  <c r="H504" i="5"/>
  <c r="H509" i="5"/>
  <c r="H508" i="5"/>
  <c r="H501" i="5"/>
  <c r="H510" i="5"/>
  <c r="H502" i="5"/>
  <c r="H500" i="5"/>
  <c r="I498" i="5"/>
  <c r="G512" i="5"/>
  <c r="I50" i="5"/>
  <c r="I46" i="5"/>
  <c r="J39" i="5"/>
  <c r="I48" i="5"/>
  <c r="I44" i="5"/>
  <c r="I40" i="5"/>
  <c r="I49" i="5"/>
  <c r="I45" i="5"/>
  <c r="I41" i="5"/>
  <c r="I52" i="5"/>
  <c r="I43" i="5"/>
  <c r="I47" i="5"/>
  <c r="I51" i="5"/>
  <c r="I543" i="5"/>
  <c r="I539" i="5"/>
  <c r="I535" i="5"/>
  <c r="J532" i="5"/>
  <c r="I534" i="5"/>
  <c r="I533" i="5"/>
  <c r="I542" i="5"/>
  <c r="I541" i="5"/>
  <c r="I540" i="5"/>
  <c r="I538" i="5"/>
  <c r="I537" i="5"/>
  <c r="I536" i="5"/>
  <c r="I544" i="5"/>
  <c r="I545" i="5"/>
  <c r="H274" i="5"/>
  <c r="F19" i="5"/>
  <c r="H138" i="5"/>
  <c r="H338" i="5"/>
  <c r="H334" i="5"/>
  <c r="H330" i="5"/>
  <c r="H337" i="5"/>
  <c r="H336" i="5"/>
  <c r="H335" i="5"/>
  <c r="H329" i="5"/>
  <c r="H333" i="5"/>
  <c r="H332" i="5"/>
  <c r="H331" i="5"/>
  <c r="I328" i="5"/>
  <c r="H341" i="5"/>
  <c r="H339" i="5"/>
  <c r="H340" i="5"/>
  <c r="G393" i="5"/>
  <c r="G410" i="5"/>
  <c r="H218" i="5"/>
  <c r="H214" i="5"/>
  <c r="H210" i="5"/>
  <c r="H222" i="5"/>
  <c r="H221" i="5"/>
  <c r="H220" i="5"/>
  <c r="H216" i="5"/>
  <c r="H212" i="5"/>
  <c r="I209" i="5"/>
  <c r="H213" i="5"/>
  <c r="H215" i="5"/>
  <c r="H217" i="5"/>
  <c r="H219" i="5"/>
  <c r="H211" i="5"/>
  <c r="H560" i="5"/>
  <c r="H556" i="5"/>
  <c r="H552" i="5"/>
  <c r="I549" i="5"/>
  <c r="H561" i="5"/>
  <c r="H557" i="5"/>
  <c r="H553" i="5"/>
  <c r="H555" i="5"/>
  <c r="H559" i="5"/>
  <c r="H551" i="5"/>
  <c r="H562" i="5"/>
  <c r="H558" i="5"/>
  <c r="H554" i="5"/>
  <c r="H550" i="5"/>
  <c r="G16" i="5"/>
  <c r="G36" i="5"/>
  <c r="G9" i="5"/>
  <c r="G14" i="5"/>
  <c r="G7" i="5"/>
  <c r="H495" i="5"/>
  <c r="H237" i="5"/>
  <c r="H233" i="5"/>
  <c r="H229" i="5"/>
  <c r="I226" i="5"/>
  <c r="H232" i="5"/>
  <c r="H231" i="5"/>
  <c r="H230" i="5"/>
  <c r="H239" i="5"/>
  <c r="H238" i="5"/>
  <c r="H228" i="5"/>
  <c r="H227" i="5"/>
  <c r="H236" i="5"/>
  <c r="H235" i="5"/>
  <c r="H234" i="5"/>
  <c r="I205" i="5"/>
  <c r="I201" i="5"/>
  <c r="I197" i="5"/>
  <c r="I193" i="5"/>
  <c r="I203" i="5"/>
  <c r="I199" i="5"/>
  <c r="I195" i="5"/>
  <c r="J192" i="5"/>
  <c r="I200" i="5"/>
  <c r="I202" i="5"/>
  <c r="I194" i="5"/>
  <c r="I204" i="5"/>
  <c r="I196" i="5"/>
  <c r="I198" i="5"/>
  <c r="H475" i="5"/>
  <c r="H471" i="5"/>
  <c r="H467" i="5"/>
  <c r="I464" i="5"/>
  <c r="H477" i="5"/>
  <c r="H473" i="5"/>
  <c r="H469" i="5"/>
  <c r="H465" i="5"/>
  <c r="H474" i="5"/>
  <c r="H466" i="5"/>
  <c r="H476" i="5"/>
  <c r="H470" i="5"/>
  <c r="H472" i="5"/>
  <c r="H468" i="5"/>
  <c r="H546" i="5"/>
  <c r="I135" i="5"/>
  <c r="I131" i="5"/>
  <c r="I127" i="5"/>
  <c r="J124" i="5"/>
  <c r="I126" i="5"/>
  <c r="I125" i="5"/>
  <c r="I134" i="5"/>
  <c r="I133" i="5"/>
  <c r="I132" i="5"/>
  <c r="I130" i="5"/>
  <c r="I129" i="5"/>
  <c r="I128" i="5"/>
  <c r="I137" i="5"/>
  <c r="I136" i="5"/>
  <c r="G87" i="5"/>
  <c r="H154" i="5"/>
  <c r="H150" i="5"/>
  <c r="H152" i="5"/>
  <c r="H148" i="5"/>
  <c r="H144" i="5"/>
  <c r="I141" i="5"/>
  <c r="H147" i="5"/>
  <c r="H146" i="5"/>
  <c r="H145" i="5"/>
  <c r="H151" i="5"/>
  <c r="H153" i="5"/>
  <c r="H143" i="5"/>
  <c r="H149" i="5"/>
  <c r="H142" i="5"/>
  <c r="H186" i="5"/>
  <c r="H182" i="5"/>
  <c r="H178" i="5"/>
  <c r="I175" i="5"/>
  <c r="H188" i="5"/>
  <c r="H184" i="5"/>
  <c r="H180" i="5"/>
  <c r="H176" i="5"/>
  <c r="H183" i="5"/>
  <c r="H185" i="5"/>
  <c r="H177" i="5"/>
  <c r="H187" i="5"/>
  <c r="H179" i="5"/>
  <c r="H181" i="5"/>
  <c r="H391" i="5"/>
  <c r="H387" i="5"/>
  <c r="H384" i="5"/>
  <c r="H380" i="5"/>
  <c r="H389" i="5"/>
  <c r="H386" i="5"/>
  <c r="H385" i="5"/>
  <c r="H390" i="5"/>
  <c r="H388" i="5"/>
  <c r="H382" i="5"/>
  <c r="H392" i="5"/>
  <c r="H383" i="5"/>
  <c r="H381" i="5"/>
  <c r="I379" i="5"/>
  <c r="H409" i="5"/>
  <c r="H405" i="5"/>
  <c r="H401" i="5"/>
  <c r="H397" i="5"/>
  <c r="H404" i="5"/>
  <c r="H403" i="5"/>
  <c r="H402" i="5"/>
  <c r="H400" i="5"/>
  <c r="H398" i="5"/>
  <c r="I396" i="5"/>
  <c r="H399" i="5"/>
  <c r="H406" i="5"/>
  <c r="H408" i="5"/>
  <c r="H407" i="5"/>
  <c r="G223" i="5"/>
  <c r="G563" i="5"/>
  <c r="I519" i="5" l="1"/>
  <c r="I516" i="5"/>
  <c r="I523" i="5"/>
  <c r="J515" i="5"/>
  <c r="I520" i="5"/>
  <c r="H529" i="5"/>
  <c r="H42" i="5"/>
  <c r="I527" i="5"/>
  <c r="I525" i="5"/>
  <c r="I518" i="5"/>
  <c r="I524" i="5"/>
  <c r="H25" i="5"/>
  <c r="H53" i="5"/>
  <c r="I375" i="5"/>
  <c r="I366" i="5"/>
  <c r="I374" i="5"/>
  <c r="I368" i="5"/>
  <c r="I371" i="5"/>
  <c r="I365" i="5"/>
  <c r="I373" i="5"/>
  <c r="I369" i="5"/>
  <c r="I367" i="5"/>
  <c r="I364" i="5"/>
  <c r="I372" i="5"/>
  <c r="I363" i="5"/>
  <c r="J362" i="5"/>
  <c r="I370" i="5"/>
  <c r="I517" i="5"/>
  <c r="I528" i="5"/>
  <c r="I529" i="5" s="1"/>
  <c r="H376" i="5"/>
  <c r="H444" i="5"/>
  <c r="I454" i="5"/>
  <c r="I448" i="5"/>
  <c r="J447" i="5"/>
  <c r="I457" i="5"/>
  <c r="I452" i="5"/>
  <c r="I459" i="5"/>
  <c r="I460" i="5"/>
  <c r="I451" i="5"/>
  <c r="I455" i="5"/>
  <c r="I456" i="5"/>
  <c r="I450" i="5"/>
  <c r="I453" i="5"/>
  <c r="I458" i="5"/>
  <c r="I449" i="5"/>
  <c r="H393" i="5"/>
  <c r="H478" i="5"/>
  <c r="H223" i="5"/>
  <c r="I42" i="5"/>
  <c r="H461" i="5"/>
  <c r="I406" i="5"/>
  <c r="I402" i="5"/>
  <c r="I398" i="5"/>
  <c r="I401" i="5"/>
  <c r="I400" i="5"/>
  <c r="I399" i="5"/>
  <c r="J396" i="5"/>
  <c r="I409" i="5"/>
  <c r="I407" i="5"/>
  <c r="I408" i="5"/>
  <c r="I397" i="5"/>
  <c r="I404" i="5"/>
  <c r="I405" i="5"/>
  <c r="I403" i="5"/>
  <c r="J202" i="5"/>
  <c r="J198" i="5"/>
  <c r="J194" i="5"/>
  <c r="J204" i="5"/>
  <c r="J200" i="5"/>
  <c r="J196" i="5"/>
  <c r="J205" i="5"/>
  <c r="J197" i="5"/>
  <c r="J199" i="5"/>
  <c r="J201" i="5"/>
  <c r="J193" i="5"/>
  <c r="J203" i="5"/>
  <c r="J195" i="5"/>
  <c r="K192" i="5"/>
  <c r="H410" i="5"/>
  <c r="I392" i="5"/>
  <c r="I388" i="5"/>
  <c r="I385" i="5"/>
  <c r="I381" i="5"/>
  <c r="I387" i="5"/>
  <c r="I384" i="5"/>
  <c r="I383" i="5"/>
  <c r="I382" i="5"/>
  <c r="J379" i="5"/>
  <c r="I391" i="5"/>
  <c r="I386" i="5"/>
  <c r="I389" i="5"/>
  <c r="I380" i="5"/>
  <c r="I390" i="5"/>
  <c r="I187" i="5"/>
  <c r="I183" i="5"/>
  <c r="I179" i="5"/>
  <c r="I185" i="5"/>
  <c r="I181" i="5"/>
  <c r="I177" i="5"/>
  <c r="I188" i="5"/>
  <c r="I180" i="5"/>
  <c r="I182" i="5"/>
  <c r="I184" i="5"/>
  <c r="I176" i="5"/>
  <c r="I186" i="5"/>
  <c r="I178" i="5"/>
  <c r="J175" i="5"/>
  <c r="I151" i="5"/>
  <c r="I147" i="5"/>
  <c r="I153" i="5"/>
  <c r="I149" i="5"/>
  <c r="I145" i="5"/>
  <c r="I152" i="5"/>
  <c r="I144" i="5"/>
  <c r="I143" i="5"/>
  <c r="I142" i="5"/>
  <c r="J141" i="5"/>
  <c r="I148" i="5"/>
  <c r="I150" i="5"/>
  <c r="I146" i="5"/>
  <c r="I154" i="5"/>
  <c r="I476" i="5"/>
  <c r="I472" i="5"/>
  <c r="I468" i="5"/>
  <c r="I474" i="5"/>
  <c r="I470" i="5"/>
  <c r="I466" i="5"/>
  <c r="I471" i="5"/>
  <c r="I477" i="5"/>
  <c r="I475" i="5"/>
  <c r="I473" i="5"/>
  <c r="I469" i="5"/>
  <c r="I465" i="5"/>
  <c r="J464" i="5"/>
  <c r="I467" i="5"/>
  <c r="I238" i="5"/>
  <c r="I234" i="5"/>
  <c r="I230" i="5"/>
  <c r="I229" i="5"/>
  <c r="I228" i="5"/>
  <c r="I227" i="5"/>
  <c r="J226" i="5"/>
  <c r="I237" i="5"/>
  <c r="I236" i="5"/>
  <c r="I235" i="5"/>
  <c r="I239" i="5"/>
  <c r="I233" i="5"/>
  <c r="I232" i="5"/>
  <c r="I231" i="5"/>
  <c r="H512" i="5"/>
  <c r="H308" i="5"/>
  <c r="I304" i="5"/>
  <c r="I300" i="5"/>
  <c r="I296" i="5"/>
  <c r="I306" i="5"/>
  <c r="I302" i="5"/>
  <c r="I298" i="5"/>
  <c r="I301" i="5"/>
  <c r="I305" i="5"/>
  <c r="I297" i="5"/>
  <c r="J294" i="5"/>
  <c r="I307" i="5"/>
  <c r="I295" i="5"/>
  <c r="I299" i="5"/>
  <c r="I303" i="5"/>
  <c r="J287" i="5"/>
  <c r="J289" i="5"/>
  <c r="J285" i="5"/>
  <c r="J281" i="5"/>
  <c r="J288" i="5"/>
  <c r="J284" i="5"/>
  <c r="J283" i="5"/>
  <c r="J282" i="5"/>
  <c r="J286" i="5"/>
  <c r="J290" i="5"/>
  <c r="J280" i="5"/>
  <c r="J279" i="5"/>
  <c r="J278" i="5"/>
  <c r="K277" i="5"/>
  <c r="H9" i="5"/>
  <c r="H36" i="5"/>
  <c r="H8" i="5"/>
  <c r="H6" i="5"/>
  <c r="H87" i="5"/>
  <c r="I325" i="5"/>
  <c r="I442" i="5"/>
  <c r="I438" i="5"/>
  <c r="I434" i="5"/>
  <c r="I437" i="5"/>
  <c r="I436" i="5"/>
  <c r="I435" i="5"/>
  <c r="I433" i="5"/>
  <c r="I431" i="5"/>
  <c r="I443" i="5"/>
  <c r="I432" i="5"/>
  <c r="J430" i="5"/>
  <c r="I440" i="5"/>
  <c r="I439" i="5"/>
  <c r="I441" i="5"/>
  <c r="H155" i="5"/>
  <c r="I138" i="5"/>
  <c r="J136" i="5"/>
  <c r="J132" i="5"/>
  <c r="J128" i="5"/>
  <c r="J137" i="5"/>
  <c r="J131" i="5"/>
  <c r="J130" i="5"/>
  <c r="J129" i="5"/>
  <c r="J127" i="5"/>
  <c r="J126" i="5"/>
  <c r="J125" i="5"/>
  <c r="K124" i="5"/>
  <c r="J135" i="5"/>
  <c r="J133" i="5"/>
  <c r="J134" i="5"/>
  <c r="I206" i="5"/>
  <c r="H240" i="5"/>
  <c r="G19" i="5"/>
  <c r="I339" i="5"/>
  <c r="I335" i="5"/>
  <c r="I331" i="5"/>
  <c r="J328" i="5"/>
  <c r="I334" i="5"/>
  <c r="I333" i="5"/>
  <c r="I332" i="5"/>
  <c r="I341" i="5"/>
  <c r="I340" i="5"/>
  <c r="I330" i="5"/>
  <c r="I329" i="5"/>
  <c r="I337" i="5"/>
  <c r="I338" i="5"/>
  <c r="I336" i="5"/>
  <c r="I53" i="5"/>
  <c r="J52" i="5"/>
  <c r="J51" i="5"/>
  <c r="J47" i="5"/>
  <c r="J43" i="5"/>
  <c r="J49" i="5"/>
  <c r="J45" i="5"/>
  <c r="J41" i="5"/>
  <c r="J50" i="5"/>
  <c r="J46" i="5"/>
  <c r="K39" i="5"/>
  <c r="J44" i="5"/>
  <c r="J40" i="5"/>
  <c r="J48" i="5"/>
  <c r="I291" i="5"/>
  <c r="I580" i="5"/>
  <c r="J491" i="5"/>
  <c r="J487" i="5"/>
  <c r="J490" i="5"/>
  <c r="J489" i="5"/>
  <c r="J488" i="5"/>
  <c r="J483" i="5"/>
  <c r="J486" i="5"/>
  <c r="J485" i="5"/>
  <c r="J484" i="5"/>
  <c r="K481" i="5"/>
  <c r="J493" i="5"/>
  <c r="J494" i="5"/>
  <c r="J492" i="5"/>
  <c r="J482" i="5"/>
  <c r="H7" i="5"/>
  <c r="H13" i="5"/>
  <c r="H12" i="5"/>
  <c r="H10" i="5"/>
  <c r="I274" i="5"/>
  <c r="H427" i="5"/>
  <c r="I104" i="5"/>
  <c r="I257" i="5"/>
  <c r="I121" i="5"/>
  <c r="I561" i="5"/>
  <c r="I557" i="5"/>
  <c r="I553" i="5"/>
  <c r="I562" i="5"/>
  <c r="I558" i="5"/>
  <c r="I554" i="5"/>
  <c r="I550" i="5"/>
  <c r="I560" i="5"/>
  <c r="I552" i="5"/>
  <c r="J549" i="5"/>
  <c r="I559" i="5"/>
  <c r="I551" i="5"/>
  <c r="I555" i="5"/>
  <c r="I556" i="5"/>
  <c r="I510" i="5"/>
  <c r="I508" i="5"/>
  <c r="I504" i="5"/>
  <c r="I500" i="5"/>
  <c r="I509" i="5"/>
  <c r="I503" i="5"/>
  <c r="I502" i="5"/>
  <c r="I501" i="5"/>
  <c r="J498" i="5"/>
  <c r="I511" i="5"/>
  <c r="I507" i="5"/>
  <c r="I506" i="5"/>
  <c r="I505" i="5"/>
  <c r="I499" i="5"/>
  <c r="J576" i="5"/>
  <c r="J572" i="5"/>
  <c r="J568" i="5"/>
  <c r="J577" i="5"/>
  <c r="J573" i="5"/>
  <c r="J569" i="5"/>
  <c r="K566" i="5"/>
  <c r="J574" i="5"/>
  <c r="J578" i="5"/>
  <c r="J567" i="5"/>
  <c r="J579" i="5"/>
  <c r="J570" i="5"/>
  <c r="J571" i="5"/>
  <c r="J575" i="5"/>
  <c r="J170" i="5"/>
  <c r="J166" i="5"/>
  <c r="J162" i="5"/>
  <c r="J168" i="5"/>
  <c r="J164" i="5"/>
  <c r="J160" i="5"/>
  <c r="J165" i="5"/>
  <c r="J163" i="5"/>
  <c r="K158" i="5"/>
  <c r="J171" i="5"/>
  <c r="J161" i="5"/>
  <c r="J159" i="5"/>
  <c r="J169" i="5"/>
  <c r="J167" i="5"/>
  <c r="J528" i="5"/>
  <c r="J527" i="5"/>
  <c r="J525" i="5"/>
  <c r="J521" i="5"/>
  <c r="J517" i="5"/>
  <c r="J523" i="5"/>
  <c r="J519" i="5"/>
  <c r="J526" i="5"/>
  <c r="J518" i="5"/>
  <c r="K515" i="5"/>
  <c r="J522" i="5"/>
  <c r="J520" i="5"/>
  <c r="J524" i="5"/>
  <c r="J516" i="5"/>
  <c r="H11" i="5"/>
  <c r="H17" i="5"/>
  <c r="H16" i="5"/>
  <c r="H14" i="5"/>
  <c r="I424" i="5"/>
  <c r="I420" i="5"/>
  <c r="I416" i="5"/>
  <c r="J413" i="5"/>
  <c r="I419" i="5"/>
  <c r="I418" i="5"/>
  <c r="I417" i="5"/>
  <c r="I422" i="5"/>
  <c r="I423" i="5"/>
  <c r="I421" i="5"/>
  <c r="I425" i="5"/>
  <c r="I415" i="5"/>
  <c r="I414" i="5"/>
  <c r="I426" i="5"/>
  <c r="J323" i="5"/>
  <c r="J319" i="5"/>
  <c r="J315" i="5"/>
  <c r="J321" i="5"/>
  <c r="J317" i="5"/>
  <c r="J313" i="5"/>
  <c r="J324" i="5"/>
  <c r="J318" i="5"/>
  <c r="J316" i="5"/>
  <c r="K311" i="5"/>
  <c r="J314" i="5"/>
  <c r="J312" i="5"/>
  <c r="J322" i="5"/>
  <c r="J320" i="5"/>
  <c r="J100" i="5"/>
  <c r="J96" i="5"/>
  <c r="J92" i="5"/>
  <c r="J103" i="5"/>
  <c r="J102" i="5"/>
  <c r="J101" i="5"/>
  <c r="J95" i="5"/>
  <c r="J94" i="5"/>
  <c r="J93" i="5"/>
  <c r="K90" i="5"/>
  <c r="J91" i="5"/>
  <c r="J98" i="5"/>
  <c r="J99" i="5"/>
  <c r="J97" i="5"/>
  <c r="J253" i="5"/>
  <c r="J249" i="5"/>
  <c r="J245" i="5"/>
  <c r="J256" i="5"/>
  <c r="J255" i="5"/>
  <c r="J254" i="5"/>
  <c r="J248" i="5"/>
  <c r="J247" i="5"/>
  <c r="J246" i="5"/>
  <c r="K243" i="5"/>
  <c r="J252" i="5"/>
  <c r="J251" i="5"/>
  <c r="J250" i="5"/>
  <c r="J244" i="5"/>
  <c r="H189" i="5"/>
  <c r="H563" i="5"/>
  <c r="I220" i="5"/>
  <c r="I219" i="5"/>
  <c r="I215" i="5"/>
  <c r="I211" i="5"/>
  <c r="I217" i="5"/>
  <c r="I213" i="5"/>
  <c r="I218" i="5"/>
  <c r="I210" i="5"/>
  <c r="I222" i="5"/>
  <c r="I221" i="5"/>
  <c r="I212" i="5"/>
  <c r="J209" i="5"/>
  <c r="I214" i="5"/>
  <c r="I216" i="5"/>
  <c r="H342" i="5"/>
  <c r="I546" i="5"/>
  <c r="J544" i="5"/>
  <c r="J540" i="5"/>
  <c r="J536" i="5"/>
  <c r="J545" i="5"/>
  <c r="J539" i="5"/>
  <c r="J538" i="5"/>
  <c r="J537" i="5"/>
  <c r="J535" i="5"/>
  <c r="J534" i="5"/>
  <c r="J533" i="5"/>
  <c r="K532" i="5"/>
  <c r="J542" i="5"/>
  <c r="J543" i="5"/>
  <c r="J541" i="5"/>
  <c r="I172" i="5"/>
  <c r="H359" i="5"/>
  <c r="I357" i="5"/>
  <c r="I353" i="5"/>
  <c r="I349" i="5"/>
  <c r="I352" i="5"/>
  <c r="I351" i="5"/>
  <c r="I350" i="5"/>
  <c r="I358" i="5"/>
  <c r="I348" i="5"/>
  <c r="I347" i="5"/>
  <c r="I346" i="5"/>
  <c r="J345" i="5"/>
  <c r="I356" i="5"/>
  <c r="I354" i="5"/>
  <c r="I355" i="5"/>
  <c r="I495" i="5"/>
  <c r="H15" i="5"/>
  <c r="I32" i="5"/>
  <c r="I28" i="5"/>
  <c r="I24" i="5"/>
  <c r="I34" i="5"/>
  <c r="I30" i="5"/>
  <c r="I26" i="5"/>
  <c r="I35" i="5"/>
  <c r="I31" i="5"/>
  <c r="I27" i="5"/>
  <c r="I23" i="5"/>
  <c r="I29" i="5"/>
  <c r="I5" i="5"/>
  <c r="I33" i="5"/>
  <c r="J22" i="5"/>
  <c r="H18" i="5"/>
  <c r="I70" i="5"/>
  <c r="J68" i="5"/>
  <c r="J64" i="5"/>
  <c r="J60" i="5"/>
  <c r="J69" i="5"/>
  <c r="J63" i="5"/>
  <c r="J62" i="5"/>
  <c r="J61" i="5"/>
  <c r="J59" i="5"/>
  <c r="J58" i="5"/>
  <c r="J57" i="5"/>
  <c r="K56" i="5"/>
  <c r="J67" i="5"/>
  <c r="J65" i="5"/>
  <c r="J66" i="5"/>
  <c r="I85" i="5"/>
  <c r="I81" i="5"/>
  <c r="I77" i="5"/>
  <c r="I76" i="5"/>
  <c r="I75" i="5"/>
  <c r="I74" i="5"/>
  <c r="J73" i="5"/>
  <c r="I84" i="5"/>
  <c r="I83" i="5"/>
  <c r="I82" i="5"/>
  <c r="I80" i="5"/>
  <c r="I79" i="5"/>
  <c r="I78" i="5"/>
  <c r="I86" i="5"/>
  <c r="J271" i="5"/>
  <c r="J267" i="5"/>
  <c r="J263" i="5"/>
  <c r="K260" i="5"/>
  <c r="J273" i="5"/>
  <c r="J272" i="5"/>
  <c r="J266" i="5"/>
  <c r="J265" i="5"/>
  <c r="J264" i="5"/>
  <c r="J270" i="5"/>
  <c r="J269" i="5"/>
  <c r="J268" i="5"/>
  <c r="J262" i="5"/>
  <c r="J261" i="5"/>
  <c r="J118" i="5"/>
  <c r="J114" i="5"/>
  <c r="J110" i="5"/>
  <c r="K107" i="5"/>
  <c r="J120" i="5"/>
  <c r="J119" i="5"/>
  <c r="J113" i="5"/>
  <c r="J112" i="5"/>
  <c r="J111" i="5"/>
  <c r="J109" i="5"/>
  <c r="J108" i="5"/>
  <c r="J116" i="5"/>
  <c r="J115" i="5"/>
  <c r="J117" i="5"/>
  <c r="I25" i="5" l="1"/>
  <c r="I8" i="5" s="1"/>
  <c r="I376" i="5"/>
  <c r="J42" i="5"/>
  <c r="I342" i="5"/>
  <c r="J368" i="5"/>
  <c r="J370" i="5"/>
  <c r="J366" i="5"/>
  <c r="J365" i="5"/>
  <c r="J364" i="5"/>
  <c r="J369" i="5"/>
  <c r="J375" i="5"/>
  <c r="J363" i="5"/>
  <c r="K362" i="5"/>
  <c r="J373" i="5"/>
  <c r="J372" i="5"/>
  <c r="J371" i="5"/>
  <c r="J374" i="5"/>
  <c r="J367" i="5"/>
  <c r="J291" i="5"/>
  <c r="I393" i="5"/>
  <c r="J206" i="5"/>
  <c r="J455" i="5"/>
  <c r="J458" i="5"/>
  <c r="J451" i="5"/>
  <c r="K447" i="5"/>
  <c r="J457" i="5"/>
  <c r="J456" i="5"/>
  <c r="J452" i="5"/>
  <c r="J453" i="5"/>
  <c r="J448" i="5"/>
  <c r="J450" i="5"/>
  <c r="J459" i="5"/>
  <c r="J449" i="5"/>
  <c r="J454" i="5"/>
  <c r="J460" i="5"/>
  <c r="I12" i="5"/>
  <c r="I18" i="5"/>
  <c r="I7" i="5"/>
  <c r="J495" i="5"/>
  <c r="I461" i="5"/>
  <c r="K119" i="5"/>
  <c r="K115" i="5"/>
  <c r="K111" i="5"/>
  <c r="K118" i="5"/>
  <c r="K117" i="5"/>
  <c r="K116" i="5"/>
  <c r="K110" i="5"/>
  <c r="K109" i="5"/>
  <c r="K108" i="5"/>
  <c r="L107" i="5"/>
  <c r="K120" i="5"/>
  <c r="K114" i="5"/>
  <c r="K112" i="5"/>
  <c r="K113" i="5"/>
  <c r="J33" i="5"/>
  <c r="J29" i="5"/>
  <c r="K22" i="5"/>
  <c r="J35" i="5"/>
  <c r="J31" i="5"/>
  <c r="J27" i="5"/>
  <c r="J23" i="5"/>
  <c r="J5" i="5"/>
  <c r="J32" i="5"/>
  <c r="J28" i="5"/>
  <c r="J24" i="5"/>
  <c r="J26" i="5"/>
  <c r="J30" i="5"/>
  <c r="J34" i="5"/>
  <c r="I427" i="5"/>
  <c r="I512" i="5"/>
  <c r="I563" i="5"/>
  <c r="J305" i="5"/>
  <c r="J301" i="5"/>
  <c r="J297" i="5"/>
  <c r="K294" i="5"/>
  <c r="J307" i="5"/>
  <c r="J303" i="5"/>
  <c r="J299" i="5"/>
  <c r="J295" i="5"/>
  <c r="J306" i="5"/>
  <c r="J298" i="5"/>
  <c r="J302" i="5"/>
  <c r="J304" i="5"/>
  <c r="J296" i="5"/>
  <c r="J300" i="5"/>
  <c r="J239" i="5"/>
  <c r="J235" i="5"/>
  <c r="J231" i="5"/>
  <c r="J227" i="5"/>
  <c r="J234" i="5"/>
  <c r="J233" i="5"/>
  <c r="J232" i="5"/>
  <c r="J238" i="5"/>
  <c r="J237" i="5"/>
  <c r="J236" i="5"/>
  <c r="J230" i="5"/>
  <c r="J229" i="5"/>
  <c r="J228" i="5"/>
  <c r="K226" i="5"/>
  <c r="J477" i="5"/>
  <c r="J473" i="5"/>
  <c r="J469" i="5"/>
  <c r="J465" i="5"/>
  <c r="J475" i="5"/>
  <c r="J471" i="5"/>
  <c r="J467" i="5"/>
  <c r="K464" i="5"/>
  <c r="J476" i="5"/>
  <c r="J468" i="5"/>
  <c r="J474" i="5"/>
  <c r="J472" i="5"/>
  <c r="J470" i="5"/>
  <c r="J466" i="5"/>
  <c r="I87" i="5"/>
  <c r="I36" i="5"/>
  <c r="I9" i="5"/>
  <c r="J546" i="5"/>
  <c r="J257" i="5"/>
  <c r="K101" i="5"/>
  <c r="K97" i="5"/>
  <c r="K93" i="5"/>
  <c r="L90" i="5"/>
  <c r="K100" i="5"/>
  <c r="K99" i="5"/>
  <c r="K98" i="5"/>
  <c r="K92" i="5"/>
  <c r="K91" i="5"/>
  <c r="K103" i="5"/>
  <c r="K102" i="5"/>
  <c r="K95" i="5"/>
  <c r="K96" i="5"/>
  <c r="K94" i="5"/>
  <c r="J562" i="5"/>
  <c r="J558" i="5"/>
  <c r="J554" i="5"/>
  <c r="J550" i="5"/>
  <c r="J559" i="5"/>
  <c r="J555" i="5"/>
  <c r="J551" i="5"/>
  <c r="J557" i="5"/>
  <c r="J556" i="5"/>
  <c r="K549" i="5"/>
  <c r="J560" i="5"/>
  <c r="J561" i="5"/>
  <c r="J553" i="5"/>
  <c r="J552" i="5"/>
  <c r="K137" i="5"/>
  <c r="K133" i="5"/>
  <c r="K129" i="5"/>
  <c r="K125" i="5"/>
  <c r="K136" i="5"/>
  <c r="K135" i="5"/>
  <c r="K134" i="5"/>
  <c r="K128" i="5"/>
  <c r="K127" i="5"/>
  <c r="K126" i="5"/>
  <c r="L124" i="5"/>
  <c r="K131" i="5"/>
  <c r="K130" i="5"/>
  <c r="K132" i="5"/>
  <c r="J138" i="5"/>
  <c r="J443" i="5"/>
  <c r="J439" i="5"/>
  <c r="J435" i="5"/>
  <c r="J431" i="5"/>
  <c r="J434" i="5"/>
  <c r="J433" i="5"/>
  <c r="J432" i="5"/>
  <c r="K430" i="5"/>
  <c r="J442" i="5"/>
  <c r="J440" i="5"/>
  <c r="J441" i="5"/>
  <c r="J436" i="5"/>
  <c r="J438" i="5"/>
  <c r="J437" i="5"/>
  <c r="I444" i="5"/>
  <c r="J152" i="5"/>
  <c r="J148" i="5"/>
  <c r="J154" i="5"/>
  <c r="J150" i="5"/>
  <c r="J146" i="5"/>
  <c r="J142" i="5"/>
  <c r="J149" i="5"/>
  <c r="J153" i="5"/>
  <c r="J147" i="5"/>
  <c r="J145" i="5"/>
  <c r="J144" i="5"/>
  <c r="J143" i="5"/>
  <c r="K141" i="5"/>
  <c r="J151" i="5"/>
  <c r="K272" i="5"/>
  <c r="K268" i="5"/>
  <c r="K264" i="5"/>
  <c r="K271" i="5"/>
  <c r="K270" i="5"/>
  <c r="K269" i="5"/>
  <c r="K263" i="5"/>
  <c r="K262" i="5"/>
  <c r="K261" i="5"/>
  <c r="L260" i="5"/>
  <c r="K267" i="5"/>
  <c r="K266" i="5"/>
  <c r="K265" i="5"/>
  <c r="K273" i="5"/>
  <c r="I16" i="5"/>
  <c r="I10" i="5"/>
  <c r="I13" i="5"/>
  <c r="I15" i="5"/>
  <c r="I223" i="5"/>
  <c r="J325" i="5"/>
  <c r="J529" i="5"/>
  <c r="K171" i="5"/>
  <c r="K167" i="5"/>
  <c r="K163" i="5"/>
  <c r="K159" i="5"/>
  <c r="K169" i="5"/>
  <c r="K165" i="5"/>
  <c r="K161" i="5"/>
  <c r="L158" i="5"/>
  <c r="K160" i="5"/>
  <c r="K168" i="5"/>
  <c r="K166" i="5"/>
  <c r="K170" i="5"/>
  <c r="K164" i="5"/>
  <c r="K162" i="5"/>
  <c r="K577" i="5"/>
  <c r="K573" i="5"/>
  <c r="K569" i="5"/>
  <c r="L566" i="5"/>
  <c r="K578" i="5"/>
  <c r="K574" i="5"/>
  <c r="K570" i="5"/>
  <c r="K579" i="5"/>
  <c r="K571" i="5"/>
  <c r="K567" i="5"/>
  <c r="K575" i="5"/>
  <c r="K568" i="5"/>
  <c r="K572" i="5"/>
  <c r="K576" i="5"/>
  <c r="J511" i="5"/>
  <c r="J509" i="5"/>
  <c r="J505" i="5"/>
  <c r="J501" i="5"/>
  <c r="K498" i="5"/>
  <c r="J508" i="5"/>
  <c r="J507" i="5"/>
  <c r="J506" i="5"/>
  <c r="J510" i="5"/>
  <c r="J500" i="5"/>
  <c r="J499" i="5"/>
  <c r="J504" i="5"/>
  <c r="J503" i="5"/>
  <c r="J502" i="5"/>
  <c r="K492" i="5"/>
  <c r="K488" i="5"/>
  <c r="K484" i="5"/>
  <c r="K487" i="5"/>
  <c r="K486" i="5"/>
  <c r="K485" i="5"/>
  <c r="L481" i="5"/>
  <c r="K494" i="5"/>
  <c r="K493" i="5"/>
  <c r="K482" i="5"/>
  <c r="K491" i="5"/>
  <c r="K489" i="5"/>
  <c r="K483" i="5"/>
  <c r="K490" i="5"/>
  <c r="K288" i="5"/>
  <c r="K284" i="5"/>
  <c r="K290" i="5"/>
  <c r="K286" i="5"/>
  <c r="K282" i="5"/>
  <c r="K278" i="5"/>
  <c r="K285" i="5"/>
  <c r="K289" i="5"/>
  <c r="K281" i="5"/>
  <c r="K280" i="5"/>
  <c r="K279" i="5"/>
  <c r="L277" i="5"/>
  <c r="K287" i="5"/>
  <c r="K283" i="5"/>
  <c r="I478" i="5"/>
  <c r="I155" i="5"/>
  <c r="I189" i="5"/>
  <c r="J389" i="5"/>
  <c r="J386" i="5"/>
  <c r="J382" i="5"/>
  <c r="K379" i="5"/>
  <c r="J392" i="5"/>
  <c r="J390" i="5"/>
  <c r="J381" i="5"/>
  <c r="J380" i="5"/>
  <c r="J391" i="5"/>
  <c r="J387" i="5"/>
  <c r="J385" i="5"/>
  <c r="J384" i="5"/>
  <c r="J383" i="5"/>
  <c r="J388" i="5"/>
  <c r="J358" i="5"/>
  <c r="J354" i="5"/>
  <c r="J350" i="5"/>
  <c r="J346" i="5"/>
  <c r="J349" i="5"/>
  <c r="J348" i="5"/>
  <c r="J347" i="5"/>
  <c r="K345" i="5"/>
  <c r="J357" i="5"/>
  <c r="J356" i="5"/>
  <c r="J355" i="5"/>
  <c r="J352" i="5"/>
  <c r="J353" i="5"/>
  <c r="J351" i="5"/>
  <c r="I359" i="5"/>
  <c r="J221" i="5"/>
  <c r="J222" i="5"/>
  <c r="J216" i="5"/>
  <c r="J212" i="5"/>
  <c r="K209" i="5"/>
  <c r="J218" i="5"/>
  <c r="J214" i="5"/>
  <c r="J210" i="5"/>
  <c r="J215" i="5"/>
  <c r="J220" i="5"/>
  <c r="J217" i="5"/>
  <c r="J219" i="5"/>
  <c r="J211" i="5"/>
  <c r="J213" i="5"/>
  <c r="J172" i="5"/>
  <c r="J53" i="5"/>
  <c r="I308" i="5"/>
  <c r="I240" i="5"/>
  <c r="K203" i="5"/>
  <c r="K199" i="5"/>
  <c r="K195" i="5"/>
  <c r="L192" i="5"/>
  <c r="K205" i="5"/>
  <c r="K201" i="5"/>
  <c r="K197" i="5"/>
  <c r="K193" i="5"/>
  <c r="K202" i="5"/>
  <c r="K194" i="5"/>
  <c r="K204" i="5"/>
  <c r="K196" i="5"/>
  <c r="K198" i="5"/>
  <c r="K200" i="5"/>
  <c r="J274" i="5"/>
  <c r="J86" i="5"/>
  <c r="J82" i="5"/>
  <c r="J78" i="5"/>
  <c r="J74" i="5"/>
  <c r="J81" i="5"/>
  <c r="J80" i="5"/>
  <c r="J79" i="5"/>
  <c r="J77" i="5"/>
  <c r="J76" i="5"/>
  <c r="J75" i="5"/>
  <c r="K73" i="5"/>
  <c r="J84" i="5"/>
  <c r="J85" i="5"/>
  <c r="J83" i="5"/>
  <c r="I6" i="5"/>
  <c r="I11" i="5"/>
  <c r="K545" i="5"/>
  <c r="K541" i="5"/>
  <c r="K537" i="5"/>
  <c r="K533" i="5"/>
  <c r="K544" i="5"/>
  <c r="K543" i="5"/>
  <c r="K542" i="5"/>
  <c r="K536" i="5"/>
  <c r="K535" i="5"/>
  <c r="K534" i="5"/>
  <c r="L532" i="5"/>
  <c r="K540" i="5"/>
  <c r="K539" i="5"/>
  <c r="K538" i="5"/>
  <c r="J580" i="5"/>
  <c r="K51" i="5"/>
  <c r="K48" i="5"/>
  <c r="K44" i="5"/>
  <c r="K40" i="5"/>
  <c r="K50" i="5"/>
  <c r="K46" i="5"/>
  <c r="L39" i="5"/>
  <c r="K52" i="5"/>
  <c r="K47" i="5"/>
  <c r="K43" i="5"/>
  <c r="K45" i="5"/>
  <c r="K41" i="5"/>
  <c r="K49" i="5"/>
  <c r="H19" i="5"/>
  <c r="J407" i="5"/>
  <c r="J403" i="5"/>
  <c r="J399" i="5"/>
  <c r="K396" i="5"/>
  <c r="J398" i="5"/>
  <c r="J397" i="5"/>
  <c r="J405" i="5"/>
  <c r="J406" i="5"/>
  <c r="J404" i="5"/>
  <c r="J402" i="5"/>
  <c r="J409" i="5"/>
  <c r="J400" i="5"/>
  <c r="J401" i="5"/>
  <c r="J408" i="5"/>
  <c r="J121" i="5"/>
  <c r="K69" i="5"/>
  <c r="K65" i="5"/>
  <c r="K61" i="5"/>
  <c r="K57" i="5"/>
  <c r="K68" i="5"/>
  <c r="K67" i="5"/>
  <c r="K66" i="5"/>
  <c r="K60" i="5"/>
  <c r="K59" i="5"/>
  <c r="K58" i="5"/>
  <c r="L56" i="5"/>
  <c r="K63" i="5"/>
  <c r="K62" i="5"/>
  <c r="K64" i="5"/>
  <c r="J70" i="5"/>
  <c r="I14" i="5"/>
  <c r="I17" i="5"/>
  <c r="K254" i="5"/>
  <c r="K250" i="5"/>
  <c r="K246" i="5"/>
  <c r="L243" i="5"/>
  <c r="K253" i="5"/>
  <c r="K252" i="5"/>
  <c r="K251" i="5"/>
  <c r="K245" i="5"/>
  <c r="K244" i="5"/>
  <c r="K249" i="5"/>
  <c r="K256" i="5"/>
  <c r="K248" i="5"/>
  <c r="K255" i="5"/>
  <c r="K247" i="5"/>
  <c r="J104" i="5"/>
  <c r="K324" i="5"/>
  <c r="K320" i="5"/>
  <c r="K316" i="5"/>
  <c r="K312" i="5"/>
  <c r="K322" i="5"/>
  <c r="K318" i="5"/>
  <c r="K314" i="5"/>
  <c r="L311" i="5"/>
  <c r="K321" i="5"/>
  <c r="K319" i="5"/>
  <c r="K313" i="5"/>
  <c r="K323" i="5"/>
  <c r="K317" i="5"/>
  <c r="K315" i="5"/>
  <c r="J425" i="5"/>
  <c r="J421" i="5"/>
  <c r="J417" i="5"/>
  <c r="J416" i="5"/>
  <c r="J415" i="5"/>
  <c r="J414" i="5"/>
  <c r="K413" i="5"/>
  <c r="J420" i="5"/>
  <c r="J418" i="5"/>
  <c r="J426" i="5"/>
  <c r="J419" i="5"/>
  <c r="J424" i="5"/>
  <c r="J422" i="5"/>
  <c r="J423" i="5"/>
  <c r="K527" i="5"/>
  <c r="K526" i="5"/>
  <c r="K522" i="5"/>
  <c r="K518" i="5"/>
  <c r="L515" i="5"/>
  <c r="K524" i="5"/>
  <c r="K520" i="5"/>
  <c r="K516" i="5"/>
  <c r="K523" i="5"/>
  <c r="K519" i="5"/>
  <c r="K528" i="5"/>
  <c r="K525" i="5"/>
  <c r="K521" i="5"/>
  <c r="K517" i="5"/>
  <c r="J340" i="5"/>
  <c r="J336" i="5"/>
  <c r="J332" i="5"/>
  <c r="J331" i="5"/>
  <c r="J330" i="5"/>
  <c r="J329" i="5"/>
  <c r="K328" i="5"/>
  <c r="J339" i="5"/>
  <c r="J338" i="5"/>
  <c r="J337" i="5"/>
  <c r="J341" i="5"/>
  <c r="J335" i="5"/>
  <c r="J333" i="5"/>
  <c r="J334" i="5"/>
  <c r="J188" i="5"/>
  <c r="J184" i="5"/>
  <c r="J180" i="5"/>
  <c r="J176" i="5"/>
  <c r="J186" i="5"/>
  <c r="J182" i="5"/>
  <c r="J178" i="5"/>
  <c r="K175" i="5"/>
  <c r="J185" i="5"/>
  <c r="J177" i="5"/>
  <c r="J187" i="5"/>
  <c r="J179" i="5"/>
  <c r="J181" i="5"/>
  <c r="J183" i="5"/>
  <c r="I410" i="5"/>
  <c r="L362" i="5" l="1"/>
  <c r="K367" i="5"/>
  <c r="K364" i="5"/>
  <c r="K373" i="5"/>
  <c r="K375" i="5"/>
  <c r="K366" i="5"/>
  <c r="K371" i="5"/>
  <c r="K369" i="5"/>
  <c r="K374" i="5"/>
  <c r="K370" i="5"/>
  <c r="K363" i="5"/>
  <c r="K365" i="5"/>
  <c r="K368" i="5"/>
  <c r="K372" i="5"/>
  <c r="K206" i="5"/>
  <c r="J223" i="5"/>
  <c r="J478" i="5"/>
  <c r="J376" i="5"/>
  <c r="J189" i="5"/>
  <c r="K452" i="5"/>
  <c r="L447" i="5"/>
  <c r="K457" i="5"/>
  <c r="K458" i="5"/>
  <c r="K453" i="5"/>
  <c r="K449" i="5"/>
  <c r="K460" i="5"/>
  <c r="K454" i="5"/>
  <c r="K448" i="5"/>
  <c r="K455" i="5"/>
  <c r="K456" i="5"/>
  <c r="K450" i="5"/>
  <c r="K459" i="5"/>
  <c r="K451" i="5"/>
  <c r="K42" i="5"/>
  <c r="J461" i="5"/>
  <c r="K185" i="5"/>
  <c r="K181" i="5"/>
  <c r="K177" i="5"/>
  <c r="K187" i="5"/>
  <c r="K183" i="5"/>
  <c r="K179" i="5"/>
  <c r="K182" i="5"/>
  <c r="K184" i="5"/>
  <c r="K176" i="5"/>
  <c r="K186" i="5"/>
  <c r="K178" i="5"/>
  <c r="L175" i="5"/>
  <c r="K188" i="5"/>
  <c r="K180" i="5"/>
  <c r="L321" i="5"/>
  <c r="L317" i="5"/>
  <c r="L313" i="5"/>
  <c r="L323" i="5"/>
  <c r="L319" i="5"/>
  <c r="L315" i="5"/>
  <c r="L314" i="5"/>
  <c r="L312" i="5"/>
  <c r="L322" i="5"/>
  <c r="L320" i="5"/>
  <c r="M311" i="5"/>
  <c r="L324" i="5"/>
  <c r="L318" i="5"/>
  <c r="L316" i="5"/>
  <c r="K529" i="5"/>
  <c r="K325" i="5"/>
  <c r="L52" i="5"/>
  <c r="L49" i="5"/>
  <c r="L45" i="5"/>
  <c r="L41" i="5"/>
  <c r="L47" i="5"/>
  <c r="L43" i="5"/>
  <c r="L51" i="5"/>
  <c r="L48" i="5"/>
  <c r="L44" i="5"/>
  <c r="L40" i="5"/>
  <c r="L50" i="5"/>
  <c r="M39" i="5"/>
  <c r="L46" i="5"/>
  <c r="L542" i="5"/>
  <c r="L538" i="5"/>
  <c r="L534" i="5"/>
  <c r="L541" i="5"/>
  <c r="L540" i="5"/>
  <c r="L539" i="5"/>
  <c r="L533" i="5"/>
  <c r="L545" i="5"/>
  <c r="L544" i="5"/>
  <c r="L543" i="5"/>
  <c r="M532" i="5"/>
  <c r="L536" i="5"/>
  <c r="L537" i="5"/>
  <c r="L535" i="5"/>
  <c r="K83" i="5"/>
  <c r="K79" i="5"/>
  <c r="K75" i="5"/>
  <c r="K86" i="5"/>
  <c r="K85" i="5"/>
  <c r="K84" i="5"/>
  <c r="K78" i="5"/>
  <c r="K77" i="5"/>
  <c r="K76" i="5"/>
  <c r="L73" i="5"/>
  <c r="K74" i="5"/>
  <c r="K82" i="5"/>
  <c r="K80" i="5"/>
  <c r="K81" i="5"/>
  <c r="J393" i="5"/>
  <c r="J512" i="5"/>
  <c r="L578" i="5"/>
  <c r="L574" i="5"/>
  <c r="L570" i="5"/>
  <c r="L579" i="5"/>
  <c r="L575" i="5"/>
  <c r="L571" i="5"/>
  <c r="L567" i="5"/>
  <c r="L576" i="5"/>
  <c r="L568" i="5"/>
  <c r="M566" i="5"/>
  <c r="L573" i="5"/>
  <c r="L572" i="5"/>
  <c r="L577" i="5"/>
  <c r="L569" i="5"/>
  <c r="K172" i="5"/>
  <c r="K274" i="5"/>
  <c r="K153" i="5"/>
  <c r="K149" i="5"/>
  <c r="K151" i="5"/>
  <c r="K147" i="5"/>
  <c r="K143" i="5"/>
  <c r="K154" i="5"/>
  <c r="K150" i="5"/>
  <c r="K146" i="5"/>
  <c r="K145" i="5"/>
  <c r="K144" i="5"/>
  <c r="L141" i="5"/>
  <c r="K152" i="5"/>
  <c r="K142" i="5"/>
  <c r="K148" i="5"/>
  <c r="K440" i="5"/>
  <c r="K436" i="5"/>
  <c r="K432" i="5"/>
  <c r="K431" i="5"/>
  <c r="K438" i="5"/>
  <c r="K439" i="5"/>
  <c r="K437" i="5"/>
  <c r="K441" i="5"/>
  <c r="K443" i="5"/>
  <c r="K434" i="5"/>
  <c r="L430" i="5"/>
  <c r="K433" i="5"/>
  <c r="K435" i="5"/>
  <c r="K442" i="5"/>
  <c r="L134" i="5"/>
  <c r="L130" i="5"/>
  <c r="L126" i="5"/>
  <c r="L133" i="5"/>
  <c r="L132" i="5"/>
  <c r="L131" i="5"/>
  <c r="L125" i="5"/>
  <c r="L137" i="5"/>
  <c r="L136" i="5"/>
  <c r="L135" i="5"/>
  <c r="L128" i="5"/>
  <c r="L129" i="5"/>
  <c r="L127" i="5"/>
  <c r="M124" i="5"/>
  <c r="J563" i="5"/>
  <c r="K474" i="5"/>
  <c r="K470" i="5"/>
  <c r="K466" i="5"/>
  <c r="K476" i="5"/>
  <c r="K472" i="5"/>
  <c r="K468" i="5"/>
  <c r="K473" i="5"/>
  <c r="K465" i="5"/>
  <c r="K471" i="5"/>
  <c r="K469" i="5"/>
  <c r="K467" i="5"/>
  <c r="L464" i="5"/>
  <c r="K477" i="5"/>
  <c r="K475" i="5"/>
  <c r="K236" i="5"/>
  <c r="K232" i="5"/>
  <c r="K228" i="5"/>
  <c r="K239" i="5"/>
  <c r="K238" i="5"/>
  <c r="K237" i="5"/>
  <c r="K231" i="5"/>
  <c r="K230" i="5"/>
  <c r="K229" i="5"/>
  <c r="L226" i="5"/>
  <c r="K235" i="5"/>
  <c r="K234" i="5"/>
  <c r="K233" i="5"/>
  <c r="K227" i="5"/>
  <c r="K306" i="5"/>
  <c r="K302" i="5"/>
  <c r="K298" i="5"/>
  <c r="K304" i="5"/>
  <c r="K300" i="5"/>
  <c r="K296" i="5"/>
  <c r="K303" i="5"/>
  <c r="K295" i="5"/>
  <c r="K307" i="5"/>
  <c r="K299" i="5"/>
  <c r="K301" i="5"/>
  <c r="K305" i="5"/>
  <c r="K297" i="5"/>
  <c r="L294" i="5"/>
  <c r="J13" i="5"/>
  <c r="J15" i="5"/>
  <c r="J14" i="5"/>
  <c r="J12" i="5"/>
  <c r="K341" i="5"/>
  <c r="K337" i="5"/>
  <c r="K333" i="5"/>
  <c r="K329" i="5"/>
  <c r="K336" i="5"/>
  <c r="K335" i="5"/>
  <c r="K334" i="5"/>
  <c r="K340" i="5"/>
  <c r="K339" i="5"/>
  <c r="K338" i="5"/>
  <c r="K331" i="5"/>
  <c r="K332" i="5"/>
  <c r="K330" i="5"/>
  <c r="L328" i="5"/>
  <c r="J342" i="5"/>
  <c r="L528" i="5"/>
  <c r="L523" i="5"/>
  <c r="L519" i="5"/>
  <c r="L525" i="5"/>
  <c r="L521" i="5"/>
  <c r="L517" i="5"/>
  <c r="L520" i="5"/>
  <c r="L524" i="5"/>
  <c r="L516" i="5"/>
  <c r="L527" i="5"/>
  <c r="M515" i="5"/>
  <c r="L526" i="5"/>
  <c r="L522" i="5"/>
  <c r="L518" i="5"/>
  <c r="K426" i="5"/>
  <c r="K422" i="5"/>
  <c r="K418" i="5"/>
  <c r="K414" i="5"/>
  <c r="K425" i="5"/>
  <c r="K423" i="5"/>
  <c r="K416" i="5"/>
  <c r="K424" i="5"/>
  <c r="K417" i="5"/>
  <c r="K415" i="5"/>
  <c r="L413" i="5"/>
  <c r="K420" i="5"/>
  <c r="K421" i="5"/>
  <c r="K419" i="5"/>
  <c r="J427" i="5"/>
  <c r="L255" i="5"/>
  <c r="L251" i="5"/>
  <c r="L247" i="5"/>
  <c r="L250" i="5"/>
  <c r="L249" i="5"/>
  <c r="L248" i="5"/>
  <c r="L256" i="5"/>
  <c r="L254" i="5"/>
  <c r="L253" i="5"/>
  <c r="L252" i="5"/>
  <c r="L246" i="5"/>
  <c r="L245" i="5"/>
  <c r="L244" i="5"/>
  <c r="M243" i="5"/>
  <c r="J410" i="5"/>
  <c r="K408" i="5"/>
  <c r="K404" i="5"/>
  <c r="K400" i="5"/>
  <c r="K409" i="5"/>
  <c r="K403" i="5"/>
  <c r="K401" i="5"/>
  <c r="K402" i="5"/>
  <c r="K407" i="5"/>
  <c r="K398" i="5"/>
  <c r="K405" i="5"/>
  <c r="L396" i="5"/>
  <c r="K397" i="5"/>
  <c r="K399" i="5"/>
  <c r="K406" i="5"/>
  <c r="K53" i="5"/>
  <c r="K390" i="5"/>
  <c r="K392" i="5"/>
  <c r="K391" i="5"/>
  <c r="K383" i="5"/>
  <c r="K388" i="5"/>
  <c r="K389" i="5"/>
  <c r="K387" i="5"/>
  <c r="K386" i="5"/>
  <c r="K385" i="5"/>
  <c r="K384" i="5"/>
  <c r="K382" i="5"/>
  <c r="K381" i="5"/>
  <c r="K380" i="5"/>
  <c r="L379" i="5"/>
  <c r="K291" i="5"/>
  <c r="L493" i="5"/>
  <c r="L489" i="5"/>
  <c r="L485" i="5"/>
  <c r="L484" i="5"/>
  <c r="L492" i="5"/>
  <c r="L491" i="5"/>
  <c r="L490" i="5"/>
  <c r="L483" i="5"/>
  <c r="L494" i="5"/>
  <c r="L482" i="5"/>
  <c r="L486" i="5"/>
  <c r="L488" i="5"/>
  <c r="M481" i="5"/>
  <c r="L487" i="5"/>
  <c r="K510" i="5"/>
  <c r="K506" i="5"/>
  <c r="K502" i="5"/>
  <c r="K511" i="5"/>
  <c r="K505" i="5"/>
  <c r="K504" i="5"/>
  <c r="K503" i="5"/>
  <c r="K501" i="5"/>
  <c r="K500" i="5"/>
  <c r="K499" i="5"/>
  <c r="L498" i="5"/>
  <c r="K508" i="5"/>
  <c r="K507" i="5"/>
  <c r="K509" i="5"/>
  <c r="K580" i="5"/>
  <c r="L273" i="5"/>
  <c r="L269" i="5"/>
  <c r="L265" i="5"/>
  <c r="L261" i="5"/>
  <c r="L268" i="5"/>
  <c r="L267" i="5"/>
  <c r="L266" i="5"/>
  <c r="L264" i="5"/>
  <c r="L263" i="5"/>
  <c r="L262" i="5"/>
  <c r="M260" i="5"/>
  <c r="L272" i="5"/>
  <c r="L271" i="5"/>
  <c r="L270" i="5"/>
  <c r="L102" i="5"/>
  <c r="L98" i="5"/>
  <c r="L94" i="5"/>
  <c r="L97" i="5"/>
  <c r="L96" i="5"/>
  <c r="L95" i="5"/>
  <c r="L103" i="5"/>
  <c r="L101" i="5"/>
  <c r="L100" i="5"/>
  <c r="L99" i="5"/>
  <c r="L92" i="5"/>
  <c r="L93" i="5"/>
  <c r="M90" i="5"/>
  <c r="L91" i="5"/>
  <c r="J9" i="5"/>
  <c r="J36" i="5"/>
  <c r="J18" i="5"/>
  <c r="J16" i="5"/>
  <c r="K121" i="5"/>
  <c r="K70" i="5"/>
  <c r="L204" i="5"/>
  <c r="L200" i="5"/>
  <c r="L196" i="5"/>
  <c r="L202" i="5"/>
  <c r="L198" i="5"/>
  <c r="L194" i="5"/>
  <c r="L199" i="5"/>
  <c r="L201" i="5"/>
  <c r="L193" i="5"/>
  <c r="L203" i="5"/>
  <c r="L195" i="5"/>
  <c r="M192" i="5"/>
  <c r="L205" i="5"/>
  <c r="L197" i="5"/>
  <c r="J359" i="5"/>
  <c r="L289" i="5"/>
  <c r="L285" i="5"/>
  <c r="L287" i="5"/>
  <c r="L283" i="5"/>
  <c r="L279" i="5"/>
  <c r="L290" i="5"/>
  <c r="L286" i="5"/>
  <c r="L278" i="5"/>
  <c r="L284" i="5"/>
  <c r="L282" i="5"/>
  <c r="L281" i="5"/>
  <c r="L280" i="5"/>
  <c r="M277" i="5"/>
  <c r="L288" i="5"/>
  <c r="K495" i="5"/>
  <c r="L168" i="5"/>
  <c r="L164" i="5"/>
  <c r="L160" i="5"/>
  <c r="L170" i="5"/>
  <c r="L166" i="5"/>
  <c r="L162" i="5"/>
  <c r="L169" i="5"/>
  <c r="L167" i="5"/>
  <c r="L161" i="5"/>
  <c r="L159" i="5"/>
  <c r="L165" i="5"/>
  <c r="L163" i="5"/>
  <c r="M158" i="5"/>
  <c r="L171" i="5"/>
  <c r="J308" i="5"/>
  <c r="J7" i="5"/>
  <c r="J6" i="5"/>
  <c r="K34" i="5"/>
  <c r="K30" i="5"/>
  <c r="K26" i="5"/>
  <c r="K32" i="5"/>
  <c r="K28" i="5"/>
  <c r="K24" i="5"/>
  <c r="K33" i="5"/>
  <c r="K29" i="5"/>
  <c r="L22" i="5"/>
  <c r="K23" i="5"/>
  <c r="K25" i="5" s="1"/>
  <c r="K27" i="5"/>
  <c r="K35" i="5"/>
  <c r="K5" i="5"/>
  <c r="K31" i="5"/>
  <c r="L120" i="5"/>
  <c r="L116" i="5"/>
  <c r="L112" i="5"/>
  <c r="L108" i="5"/>
  <c r="L115" i="5"/>
  <c r="L114" i="5"/>
  <c r="L113" i="5"/>
  <c r="L119" i="5"/>
  <c r="L118" i="5"/>
  <c r="L117" i="5"/>
  <c r="L109" i="5"/>
  <c r="L110" i="5"/>
  <c r="L111" i="5"/>
  <c r="M107" i="5"/>
  <c r="K257" i="5"/>
  <c r="L66" i="5"/>
  <c r="L62" i="5"/>
  <c r="L58" i="5"/>
  <c r="L65" i="5"/>
  <c r="L64" i="5"/>
  <c r="L63" i="5"/>
  <c r="L57" i="5"/>
  <c r="L69" i="5"/>
  <c r="L68" i="5"/>
  <c r="L67" i="5"/>
  <c r="L61" i="5"/>
  <c r="M56" i="5"/>
  <c r="L60" i="5"/>
  <c r="L59" i="5"/>
  <c r="K546" i="5"/>
  <c r="J87" i="5"/>
  <c r="K222" i="5"/>
  <c r="K221" i="5"/>
  <c r="K220" i="5"/>
  <c r="K217" i="5"/>
  <c r="K213" i="5"/>
  <c r="K219" i="5"/>
  <c r="K215" i="5"/>
  <c r="K211" i="5"/>
  <c r="K212" i="5"/>
  <c r="L209" i="5"/>
  <c r="K214" i="5"/>
  <c r="K216" i="5"/>
  <c r="K218" i="5"/>
  <c r="K210" i="5"/>
  <c r="K355" i="5"/>
  <c r="K351" i="5"/>
  <c r="K347" i="5"/>
  <c r="K346" i="5"/>
  <c r="K354" i="5"/>
  <c r="K353" i="5"/>
  <c r="K352" i="5"/>
  <c r="K358" i="5"/>
  <c r="K357" i="5"/>
  <c r="K356" i="5"/>
  <c r="K350" i="5"/>
  <c r="K348" i="5"/>
  <c r="K349" i="5"/>
  <c r="L345" i="5"/>
  <c r="J155" i="5"/>
  <c r="J444" i="5"/>
  <c r="K138" i="5"/>
  <c r="K559" i="5"/>
  <c r="K555" i="5"/>
  <c r="K551" i="5"/>
  <c r="K560" i="5"/>
  <c r="K556" i="5"/>
  <c r="K552" i="5"/>
  <c r="L549" i="5"/>
  <c r="K562" i="5"/>
  <c r="K554" i="5"/>
  <c r="K558" i="5"/>
  <c r="K557" i="5"/>
  <c r="K553" i="5"/>
  <c r="K561" i="5"/>
  <c r="K550" i="5"/>
  <c r="K104" i="5"/>
  <c r="I19" i="5"/>
  <c r="J240" i="5"/>
  <c r="J17" i="5"/>
  <c r="J11" i="5"/>
  <c r="J10" i="5"/>
  <c r="J25" i="5"/>
  <c r="J8" i="5" s="1"/>
  <c r="K8" i="5" l="1"/>
  <c r="L42" i="5"/>
  <c r="K563" i="5"/>
  <c r="K359" i="5"/>
  <c r="L546" i="5"/>
  <c r="K376" i="5"/>
  <c r="L373" i="5"/>
  <c r="L364" i="5"/>
  <c r="L369" i="5"/>
  <c r="L374" i="5"/>
  <c r="L372" i="5"/>
  <c r="L363" i="5"/>
  <c r="L368" i="5"/>
  <c r="L370" i="5"/>
  <c r="L371" i="5"/>
  <c r="M362" i="5"/>
  <c r="L367" i="5"/>
  <c r="L366" i="5"/>
  <c r="L365" i="5"/>
  <c r="L375" i="5"/>
  <c r="L172" i="5"/>
  <c r="K240" i="5"/>
  <c r="K478" i="5"/>
  <c r="K461" i="5"/>
  <c r="L459" i="5"/>
  <c r="L449" i="5"/>
  <c r="L448" i="5"/>
  <c r="L455" i="5"/>
  <c r="L458" i="5"/>
  <c r="L450" i="5"/>
  <c r="L457" i="5"/>
  <c r="L451" i="5"/>
  <c r="M447" i="5"/>
  <c r="L452" i="5"/>
  <c r="L453" i="5"/>
  <c r="L460" i="5"/>
  <c r="L454" i="5"/>
  <c r="L456" i="5"/>
  <c r="L53" i="5"/>
  <c r="K11" i="5"/>
  <c r="L257" i="5"/>
  <c r="L121" i="5"/>
  <c r="K10" i="5"/>
  <c r="K15" i="5"/>
  <c r="M169" i="5"/>
  <c r="M165" i="5"/>
  <c r="M161" i="5"/>
  <c r="N158" i="5"/>
  <c r="M171" i="5"/>
  <c r="M167" i="5"/>
  <c r="M163" i="5"/>
  <c r="M159" i="5"/>
  <c r="M164" i="5"/>
  <c r="M162" i="5"/>
  <c r="M170" i="5"/>
  <c r="M160" i="5"/>
  <c r="M166" i="5"/>
  <c r="M168" i="5"/>
  <c r="J19" i="5"/>
  <c r="L274" i="5"/>
  <c r="L509" i="5"/>
  <c r="L511" i="5"/>
  <c r="L507" i="5"/>
  <c r="L503" i="5"/>
  <c r="L499" i="5"/>
  <c r="L502" i="5"/>
  <c r="L501" i="5"/>
  <c r="L500" i="5"/>
  <c r="M498" i="5"/>
  <c r="L508" i="5"/>
  <c r="L510" i="5"/>
  <c r="L504" i="5"/>
  <c r="L506" i="5"/>
  <c r="L505" i="5"/>
  <c r="M494" i="5"/>
  <c r="M490" i="5"/>
  <c r="M486" i="5"/>
  <c r="M482" i="5"/>
  <c r="M489" i="5"/>
  <c r="M488" i="5"/>
  <c r="M487" i="5"/>
  <c r="N481" i="5"/>
  <c r="M483" i="5"/>
  <c r="M493" i="5"/>
  <c r="M492" i="5"/>
  <c r="M491" i="5"/>
  <c r="M484" i="5"/>
  <c r="M485" i="5"/>
  <c r="K393" i="5"/>
  <c r="L409" i="5"/>
  <c r="L405" i="5"/>
  <c r="L401" i="5"/>
  <c r="L397" i="5"/>
  <c r="L408" i="5"/>
  <c r="L407" i="5"/>
  <c r="L406" i="5"/>
  <c r="L399" i="5"/>
  <c r="L400" i="5"/>
  <c r="L398" i="5"/>
  <c r="M396" i="5"/>
  <c r="L403" i="5"/>
  <c r="L402" i="5"/>
  <c r="L404" i="5"/>
  <c r="K410" i="5"/>
  <c r="M256" i="5"/>
  <c r="M252" i="5"/>
  <c r="M248" i="5"/>
  <c r="M244" i="5"/>
  <c r="M247" i="5"/>
  <c r="M246" i="5"/>
  <c r="M245" i="5"/>
  <c r="N243" i="5"/>
  <c r="M255" i="5"/>
  <c r="M254" i="5"/>
  <c r="M253" i="5"/>
  <c r="M249" i="5"/>
  <c r="M251" i="5"/>
  <c r="M250" i="5"/>
  <c r="K427" i="5"/>
  <c r="M524" i="5"/>
  <c r="M520" i="5"/>
  <c r="M516" i="5"/>
  <c r="M528" i="5"/>
  <c r="M527" i="5"/>
  <c r="M526" i="5"/>
  <c r="M522" i="5"/>
  <c r="M518" i="5"/>
  <c r="N515" i="5"/>
  <c r="M525" i="5"/>
  <c r="M517" i="5"/>
  <c r="M521" i="5"/>
  <c r="M523" i="5"/>
  <c r="M519" i="5"/>
  <c r="L529" i="5"/>
  <c r="L338" i="5"/>
  <c r="L334" i="5"/>
  <c r="L330" i="5"/>
  <c r="L341" i="5"/>
  <c r="L340" i="5"/>
  <c r="L339" i="5"/>
  <c r="L333" i="5"/>
  <c r="L332" i="5"/>
  <c r="L331" i="5"/>
  <c r="M328" i="5"/>
  <c r="L337" i="5"/>
  <c r="L336" i="5"/>
  <c r="L335" i="5"/>
  <c r="L329" i="5"/>
  <c r="K155" i="5"/>
  <c r="K223" i="5"/>
  <c r="L70" i="5"/>
  <c r="K14" i="5"/>
  <c r="K6" i="5"/>
  <c r="K16" i="5"/>
  <c r="K36" i="5"/>
  <c r="K9" i="5"/>
  <c r="L291" i="5"/>
  <c r="L104" i="5"/>
  <c r="M270" i="5"/>
  <c r="M266" i="5"/>
  <c r="M262" i="5"/>
  <c r="M265" i="5"/>
  <c r="M264" i="5"/>
  <c r="M263" i="5"/>
  <c r="N260" i="5"/>
  <c r="M273" i="5"/>
  <c r="M272" i="5"/>
  <c r="M271" i="5"/>
  <c r="M261" i="5"/>
  <c r="M269" i="5"/>
  <c r="M268" i="5"/>
  <c r="M267" i="5"/>
  <c r="L237" i="5"/>
  <c r="L233" i="5"/>
  <c r="L229" i="5"/>
  <c r="M226" i="5"/>
  <c r="L236" i="5"/>
  <c r="L235" i="5"/>
  <c r="L234" i="5"/>
  <c r="L228" i="5"/>
  <c r="L227" i="5"/>
  <c r="L239" i="5"/>
  <c r="L238" i="5"/>
  <c r="L232" i="5"/>
  <c r="L231" i="5"/>
  <c r="L230" i="5"/>
  <c r="L475" i="5"/>
  <c r="L471" i="5"/>
  <c r="L467" i="5"/>
  <c r="M464" i="5"/>
  <c r="L477" i="5"/>
  <c r="L473" i="5"/>
  <c r="L469" i="5"/>
  <c r="L465" i="5"/>
  <c r="L470" i="5"/>
  <c r="L468" i="5"/>
  <c r="L466" i="5"/>
  <c r="L476" i="5"/>
  <c r="L474" i="5"/>
  <c r="L472" i="5"/>
  <c r="K444" i="5"/>
  <c r="K87" i="5"/>
  <c r="M50" i="5"/>
  <c r="M46" i="5"/>
  <c r="N39" i="5"/>
  <c r="M52" i="5"/>
  <c r="M51" i="5"/>
  <c r="M48" i="5"/>
  <c r="M44" i="5"/>
  <c r="M40" i="5"/>
  <c r="M42" i="5" s="1"/>
  <c r="M49" i="5"/>
  <c r="M45" i="5"/>
  <c r="M41" i="5"/>
  <c r="M43" i="5"/>
  <c r="M47" i="5"/>
  <c r="K189" i="5"/>
  <c r="M117" i="5"/>
  <c r="M113" i="5"/>
  <c r="M109" i="5"/>
  <c r="M112" i="5"/>
  <c r="M111" i="5"/>
  <c r="M110" i="5"/>
  <c r="N107" i="5"/>
  <c r="M120" i="5"/>
  <c r="M119" i="5"/>
  <c r="M118" i="5"/>
  <c r="M116" i="5"/>
  <c r="M115" i="5"/>
  <c r="M114" i="5"/>
  <c r="M108" i="5"/>
  <c r="K18" i="5"/>
  <c r="K17" i="5"/>
  <c r="M290" i="5"/>
  <c r="M286" i="5"/>
  <c r="M288" i="5"/>
  <c r="M284" i="5"/>
  <c r="M280" i="5"/>
  <c r="N277" i="5"/>
  <c r="M287" i="5"/>
  <c r="M283" i="5"/>
  <c r="M282" i="5"/>
  <c r="M281" i="5"/>
  <c r="M279" i="5"/>
  <c r="M278" i="5"/>
  <c r="M285" i="5"/>
  <c r="M289" i="5"/>
  <c r="M205" i="5"/>
  <c r="M201" i="5"/>
  <c r="M197" i="5"/>
  <c r="M193" i="5"/>
  <c r="M203" i="5"/>
  <c r="M199" i="5"/>
  <c r="M195" i="5"/>
  <c r="N192" i="5"/>
  <c r="M204" i="5"/>
  <c r="M196" i="5"/>
  <c r="M198" i="5"/>
  <c r="M200" i="5"/>
  <c r="M202" i="5"/>
  <c r="M194" i="5"/>
  <c r="M103" i="5"/>
  <c r="M99" i="5"/>
  <c r="M95" i="5"/>
  <c r="M91" i="5"/>
  <c r="M94" i="5"/>
  <c r="M93" i="5"/>
  <c r="M92" i="5"/>
  <c r="N90" i="5"/>
  <c r="M102" i="5"/>
  <c r="M101" i="5"/>
  <c r="M100" i="5"/>
  <c r="M98" i="5"/>
  <c r="M97" i="5"/>
  <c r="M96" i="5"/>
  <c r="L307" i="5"/>
  <c r="L303" i="5"/>
  <c r="L299" i="5"/>
  <c r="L295" i="5"/>
  <c r="L305" i="5"/>
  <c r="L301" i="5"/>
  <c r="L297" i="5"/>
  <c r="M294" i="5"/>
  <c r="L300" i="5"/>
  <c r="L304" i="5"/>
  <c r="L296" i="5"/>
  <c r="L298" i="5"/>
  <c r="L302" i="5"/>
  <c r="L306" i="5"/>
  <c r="M135" i="5"/>
  <c r="M131" i="5"/>
  <c r="M127" i="5"/>
  <c r="N124" i="5"/>
  <c r="M130" i="5"/>
  <c r="M129" i="5"/>
  <c r="M128" i="5"/>
  <c r="M137" i="5"/>
  <c r="M136" i="5"/>
  <c r="M134" i="5"/>
  <c r="M133" i="5"/>
  <c r="M132" i="5"/>
  <c r="M125" i="5"/>
  <c r="M126" i="5"/>
  <c r="M579" i="5"/>
  <c r="M575" i="5"/>
  <c r="M571" i="5"/>
  <c r="M567" i="5"/>
  <c r="M576" i="5"/>
  <c r="M572" i="5"/>
  <c r="M568" i="5"/>
  <c r="M573" i="5"/>
  <c r="M578" i="5"/>
  <c r="M577" i="5"/>
  <c r="M574" i="5"/>
  <c r="M570" i="5"/>
  <c r="M569" i="5"/>
  <c r="N566" i="5"/>
  <c r="L84" i="5"/>
  <c r="L80" i="5"/>
  <c r="L76" i="5"/>
  <c r="M73" i="5"/>
  <c r="L83" i="5"/>
  <c r="L82" i="5"/>
  <c r="L81" i="5"/>
  <c r="L75" i="5"/>
  <c r="L74" i="5"/>
  <c r="L86" i="5"/>
  <c r="L85" i="5"/>
  <c r="L77" i="5"/>
  <c r="L79" i="5"/>
  <c r="L78" i="5"/>
  <c r="L325" i="5"/>
  <c r="L186" i="5"/>
  <c r="L182" i="5"/>
  <c r="L178" i="5"/>
  <c r="M175" i="5"/>
  <c r="L188" i="5"/>
  <c r="L184" i="5"/>
  <c r="L180" i="5"/>
  <c r="L176" i="5"/>
  <c r="L187" i="5"/>
  <c r="L179" i="5"/>
  <c r="L181" i="5"/>
  <c r="L183" i="5"/>
  <c r="L185" i="5"/>
  <c r="L177" i="5"/>
  <c r="L560" i="5"/>
  <c r="L556" i="5"/>
  <c r="L552" i="5"/>
  <c r="M549" i="5"/>
  <c r="L561" i="5"/>
  <c r="L557" i="5"/>
  <c r="L553" i="5"/>
  <c r="L559" i="5"/>
  <c r="L551" i="5"/>
  <c r="L555" i="5"/>
  <c r="L554" i="5"/>
  <c r="L562" i="5"/>
  <c r="L550" i="5"/>
  <c r="L558" i="5"/>
  <c r="L218" i="5"/>
  <c r="L214" i="5"/>
  <c r="L210" i="5"/>
  <c r="L216" i="5"/>
  <c r="L212" i="5"/>
  <c r="M209" i="5"/>
  <c r="L222" i="5"/>
  <c r="L221" i="5"/>
  <c r="L220" i="5"/>
  <c r="L217" i="5"/>
  <c r="L219" i="5"/>
  <c r="L211" i="5"/>
  <c r="L213" i="5"/>
  <c r="L215" i="5"/>
  <c r="K12" i="5"/>
  <c r="L206" i="5"/>
  <c r="K512" i="5"/>
  <c r="L441" i="5"/>
  <c r="L437" i="5"/>
  <c r="L433" i="5"/>
  <c r="M430" i="5"/>
  <c r="L443" i="5"/>
  <c r="L442" i="5"/>
  <c r="L436" i="5"/>
  <c r="L434" i="5"/>
  <c r="L435" i="5"/>
  <c r="L432" i="5"/>
  <c r="L439" i="5"/>
  <c r="L431" i="5"/>
  <c r="L438" i="5"/>
  <c r="L440" i="5"/>
  <c r="M543" i="5"/>
  <c r="M539" i="5"/>
  <c r="M535" i="5"/>
  <c r="N532" i="5"/>
  <c r="M538" i="5"/>
  <c r="M537" i="5"/>
  <c r="M536" i="5"/>
  <c r="M545" i="5"/>
  <c r="M544" i="5"/>
  <c r="M542" i="5"/>
  <c r="M541" i="5"/>
  <c r="M540" i="5"/>
  <c r="M534" i="5"/>
  <c r="M533" i="5"/>
  <c r="L356" i="5"/>
  <c r="L352" i="5"/>
  <c r="L348" i="5"/>
  <c r="M345" i="5"/>
  <c r="L358" i="5"/>
  <c r="L357" i="5"/>
  <c r="L351" i="5"/>
  <c r="L350" i="5"/>
  <c r="L349" i="5"/>
  <c r="L355" i="5"/>
  <c r="L354" i="5"/>
  <c r="L353" i="5"/>
  <c r="L346" i="5"/>
  <c r="L347" i="5"/>
  <c r="M67" i="5"/>
  <c r="M63" i="5"/>
  <c r="M59" i="5"/>
  <c r="N56" i="5"/>
  <c r="M62" i="5"/>
  <c r="M61" i="5"/>
  <c r="M60" i="5"/>
  <c r="M69" i="5"/>
  <c r="M68" i="5"/>
  <c r="M66" i="5"/>
  <c r="M65" i="5"/>
  <c r="M64" i="5"/>
  <c r="M58" i="5"/>
  <c r="M57" i="5"/>
  <c r="L35" i="5"/>
  <c r="L31" i="5"/>
  <c r="L27" i="5"/>
  <c r="L23" i="5"/>
  <c r="L5" i="5"/>
  <c r="L33" i="5"/>
  <c r="L29" i="5"/>
  <c r="M22" i="5"/>
  <c r="L34" i="5"/>
  <c r="L30" i="5"/>
  <c r="L26" i="5"/>
  <c r="L24" i="5"/>
  <c r="L28" i="5"/>
  <c r="L32" i="5"/>
  <c r="K7" i="5"/>
  <c r="K13" i="5"/>
  <c r="L495" i="5"/>
  <c r="L391" i="5"/>
  <c r="L387" i="5"/>
  <c r="L390" i="5"/>
  <c r="L389" i="5"/>
  <c r="L388" i="5"/>
  <c r="L384" i="5"/>
  <c r="L380" i="5"/>
  <c r="L383" i="5"/>
  <c r="L382" i="5"/>
  <c r="L381" i="5"/>
  <c r="M379" i="5"/>
  <c r="L392" i="5"/>
  <c r="L385" i="5"/>
  <c r="L386" i="5"/>
  <c r="L423" i="5"/>
  <c r="L419" i="5"/>
  <c r="L415" i="5"/>
  <c r="L426" i="5"/>
  <c r="L425" i="5"/>
  <c r="L424" i="5"/>
  <c r="L421" i="5"/>
  <c r="L414" i="5"/>
  <c r="L422" i="5"/>
  <c r="L420" i="5"/>
  <c r="L416" i="5"/>
  <c r="L418" i="5"/>
  <c r="M413" i="5"/>
  <c r="L417" i="5"/>
  <c r="K342" i="5"/>
  <c r="K308" i="5"/>
  <c r="L138" i="5"/>
  <c r="L154" i="5"/>
  <c r="L150" i="5"/>
  <c r="L152" i="5"/>
  <c r="L148" i="5"/>
  <c r="L144" i="5"/>
  <c r="M141" i="5"/>
  <c r="L151" i="5"/>
  <c r="L147" i="5"/>
  <c r="L143" i="5"/>
  <c r="L142" i="5"/>
  <c r="L149" i="5"/>
  <c r="L145" i="5"/>
  <c r="L146" i="5"/>
  <c r="L153" i="5"/>
  <c r="L580" i="5"/>
  <c r="M322" i="5"/>
  <c r="M318" i="5"/>
  <c r="M314" i="5"/>
  <c r="N311" i="5"/>
  <c r="M324" i="5"/>
  <c r="M320" i="5"/>
  <c r="M316" i="5"/>
  <c r="M312" i="5"/>
  <c r="M323" i="5"/>
  <c r="M317" i="5"/>
  <c r="M315" i="5"/>
  <c r="M313" i="5"/>
  <c r="M321" i="5"/>
  <c r="M319" i="5"/>
  <c r="M367" i="5" l="1"/>
  <c r="M368" i="5"/>
  <c r="M365" i="5"/>
  <c r="M363" i="5"/>
  <c r="M374" i="5"/>
  <c r="M372" i="5"/>
  <c r="M375" i="5"/>
  <c r="M370" i="5"/>
  <c r="M373" i="5"/>
  <c r="N362" i="5"/>
  <c r="M371" i="5"/>
  <c r="M369" i="5"/>
  <c r="M366" i="5"/>
  <c r="M364" i="5"/>
  <c r="L376" i="5"/>
  <c r="L461" i="5"/>
  <c r="L12" i="5"/>
  <c r="L10" i="5"/>
  <c r="L223" i="5"/>
  <c r="L87" i="5"/>
  <c r="M206" i="5"/>
  <c r="M325" i="5"/>
  <c r="L15" i="5"/>
  <c r="M454" i="5"/>
  <c r="M448" i="5"/>
  <c r="M451" i="5"/>
  <c r="M453" i="5"/>
  <c r="M460" i="5"/>
  <c r="M457" i="5"/>
  <c r="N447" i="5"/>
  <c r="M456" i="5"/>
  <c r="M455" i="5"/>
  <c r="M459" i="5"/>
  <c r="M458" i="5"/>
  <c r="M452" i="5"/>
  <c r="M450" i="5"/>
  <c r="M449" i="5"/>
  <c r="L427" i="5"/>
  <c r="L11" i="5"/>
  <c r="L16" i="5"/>
  <c r="N545" i="5"/>
  <c r="N544" i="5"/>
  <c r="N540" i="5"/>
  <c r="N536" i="5"/>
  <c r="N535" i="5"/>
  <c r="N534" i="5"/>
  <c r="N533" i="5"/>
  <c r="N543" i="5"/>
  <c r="N542" i="5"/>
  <c r="N541" i="5"/>
  <c r="N539" i="5"/>
  <c r="N538" i="5"/>
  <c r="N537" i="5"/>
  <c r="M187" i="5"/>
  <c r="M183" i="5"/>
  <c r="M179" i="5"/>
  <c r="M185" i="5"/>
  <c r="M181" i="5"/>
  <c r="M177" i="5"/>
  <c r="M184" i="5"/>
  <c r="M176" i="5"/>
  <c r="M186" i="5"/>
  <c r="M178" i="5"/>
  <c r="N175" i="5"/>
  <c r="M188" i="5"/>
  <c r="M180" i="5"/>
  <c r="M182" i="5"/>
  <c r="L342" i="5"/>
  <c r="L155" i="5"/>
  <c r="M424" i="5"/>
  <c r="M420" i="5"/>
  <c r="M416" i="5"/>
  <c r="N413" i="5"/>
  <c r="M423" i="5"/>
  <c r="M422" i="5"/>
  <c r="M421" i="5"/>
  <c r="M419" i="5"/>
  <c r="M417" i="5"/>
  <c r="M418" i="5"/>
  <c r="M426" i="5"/>
  <c r="M414" i="5"/>
  <c r="M415" i="5"/>
  <c r="M425" i="5"/>
  <c r="M392" i="5"/>
  <c r="M388" i="5"/>
  <c r="M387" i="5"/>
  <c r="M385" i="5"/>
  <c r="M381" i="5"/>
  <c r="M386" i="5"/>
  <c r="M380" i="5"/>
  <c r="M390" i="5"/>
  <c r="M383" i="5"/>
  <c r="N379" i="5"/>
  <c r="M389" i="5"/>
  <c r="M391" i="5"/>
  <c r="M384" i="5"/>
  <c r="M382" i="5"/>
  <c r="L7" i="5"/>
  <c r="M32" i="5"/>
  <c r="M28" i="5"/>
  <c r="M24" i="5"/>
  <c r="M34" i="5"/>
  <c r="M30" i="5"/>
  <c r="M26" i="5"/>
  <c r="M35" i="5"/>
  <c r="M31" i="5"/>
  <c r="M27" i="5"/>
  <c r="M23" i="5"/>
  <c r="M33" i="5"/>
  <c r="N22" i="5"/>
  <c r="M29" i="5"/>
  <c r="M5" i="5"/>
  <c r="L18" i="5"/>
  <c r="M70" i="5"/>
  <c r="L359" i="5"/>
  <c r="M546" i="5"/>
  <c r="M580" i="5"/>
  <c r="L308" i="5"/>
  <c r="M304" i="5"/>
  <c r="M300" i="5"/>
  <c r="M296" i="5"/>
  <c r="M306" i="5"/>
  <c r="M302" i="5"/>
  <c r="M298" i="5"/>
  <c r="M305" i="5"/>
  <c r="M297" i="5"/>
  <c r="N294" i="5"/>
  <c r="M301" i="5"/>
  <c r="M295" i="5"/>
  <c r="M299" i="5"/>
  <c r="M303" i="5"/>
  <c r="M307" i="5"/>
  <c r="N202" i="5"/>
  <c r="N198" i="5"/>
  <c r="N194" i="5"/>
  <c r="N204" i="5"/>
  <c r="N200" i="5"/>
  <c r="N196" i="5"/>
  <c r="N201" i="5"/>
  <c r="N193" i="5"/>
  <c r="N203" i="5"/>
  <c r="N195" i="5"/>
  <c r="N205" i="5"/>
  <c r="N197" i="5"/>
  <c r="N199" i="5"/>
  <c r="M291" i="5"/>
  <c r="N287" i="5"/>
  <c r="N289" i="5"/>
  <c r="N285" i="5"/>
  <c r="N281" i="5"/>
  <c r="N284" i="5"/>
  <c r="N280" i="5"/>
  <c r="N279" i="5"/>
  <c r="N278" i="5"/>
  <c r="N288" i="5"/>
  <c r="N290" i="5"/>
  <c r="N283" i="5"/>
  <c r="N282" i="5"/>
  <c r="N286" i="5"/>
  <c r="M53" i="5"/>
  <c r="M529" i="5"/>
  <c r="M257" i="5"/>
  <c r="M510" i="5"/>
  <c r="M508" i="5"/>
  <c r="M504" i="5"/>
  <c r="M500" i="5"/>
  <c r="M499" i="5"/>
  <c r="M509" i="5"/>
  <c r="M507" i="5"/>
  <c r="M506" i="5"/>
  <c r="M505" i="5"/>
  <c r="M511" i="5"/>
  <c r="M502" i="5"/>
  <c r="N498" i="5"/>
  <c r="M503" i="5"/>
  <c r="M501" i="5"/>
  <c r="M151" i="5"/>
  <c r="M147" i="5"/>
  <c r="M153" i="5"/>
  <c r="M149" i="5"/>
  <c r="M145" i="5"/>
  <c r="M148" i="5"/>
  <c r="M146" i="5"/>
  <c r="M152" i="5"/>
  <c r="M154" i="5"/>
  <c r="M144" i="5"/>
  <c r="M142" i="5"/>
  <c r="M143" i="5"/>
  <c r="M150" i="5"/>
  <c r="N141" i="5"/>
  <c r="L13" i="5"/>
  <c r="L563" i="5"/>
  <c r="M85" i="5"/>
  <c r="M81" i="5"/>
  <c r="M77" i="5"/>
  <c r="M80" i="5"/>
  <c r="M79" i="5"/>
  <c r="M78" i="5"/>
  <c r="M86" i="5"/>
  <c r="M84" i="5"/>
  <c r="M83" i="5"/>
  <c r="M82" i="5"/>
  <c r="M76" i="5"/>
  <c r="M74" i="5"/>
  <c r="M75" i="5"/>
  <c r="N73" i="5"/>
  <c r="N576" i="5"/>
  <c r="N572" i="5"/>
  <c r="N568" i="5"/>
  <c r="N577" i="5"/>
  <c r="N573" i="5"/>
  <c r="N569" i="5"/>
  <c r="N578" i="5"/>
  <c r="N570" i="5"/>
  <c r="N579" i="5"/>
  <c r="N571" i="5"/>
  <c r="N575" i="5"/>
  <c r="N574" i="5"/>
  <c r="N567" i="5"/>
  <c r="N136" i="5"/>
  <c r="N132" i="5"/>
  <c r="N128" i="5"/>
  <c r="N127" i="5"/>
  <c r="N126" i="5"/>
  <c r="N125" i="5"/>
  <c r="N135" i="5"/>
  <c r="N134" i="5"/>
  <c r="N133" i="5"/>
  <c r="N131" i="5"/>
  <c r="N130" i="5"/>
  <c r="N129" i="5"/>
  <c r="N137" i="5"/>
  <c r="N100" i="5"/>
  <c r="N96" i="5"/>
  <c r="N92" i="5"/>
  <c r="N91" i="5"/>
  <c r="N99" i="5"/>
  <c r="N98" i="5"/>
  <c r="N97" i="5"/>
  <c r="N95" i="5"/>
  <c r="N94" i="5"/>
  <c r="N93" i="5"/>
  <c r="N103" i="5"/>
  <c r="N101" i="5"/>
  <c r="N102" i="5"/>
  <c r="L393" i="5"/>
  <c r="L17" i="5"/>
  <c r="L14" i="5"/>
  <c r="N68" i="5"/>
  <c r="N64" i="5"/>
  <c r="N60" i="5"/>
  <c r="N59" i="5"/>
  <c r="N58" i="5"/>
  <c r="N57" i="5"/>
  <c r="N67" i="5"/>
  <c r="N66" i="5"/>
  <c r="N65" i="5"/>
  <c r="N63" i="5"/>
  <c r="N62" i="5"/>
  <c r="N61" i="5"/>
  <c r="N69" i="5"/>
  <c r="M138" i="5"/>
  <c r="N118" i="5"/>
  <c r="N114" i="5"/>
  <c r="N110" i="5"/>
  <c r="N109" i="5"/>
  <c r="N108" i="5"/>
  <c r="N117" i="5"/>
  <c r="N116" i="5"/>
  <c r="N115" i="5"/>
  <c r="N113" i="5"/>
  <c r="N112" i="5"/>
  <c r="N111" i="5"/>
  <c r="N120" i="5"/>
  <c r="N119" i="5"/>
  <c r="L478" i="5"/>
  <c r="M238" i="5"/>
  <c r="M234" i="5"/>
  <c r="M230" i="5"/>
  <c r="M233" i="5"/>
  <c r="M232" i="5"/>
  <c r="M231" i="5"/>
  <c r="M239" i="5"/>
  <c r="M237" i="5"/>
  <c r="M236" i="5"/>
  <c r="M235" i="5"/>
  <c r="M229" i="5"/>
  <c r="M228" i="5"/>
  <c r="M227" i="5"/>
  <c r="N226" i="5"/>
  <c r="N271" i="5"/>
  <c r="N267" i="5"/>
  <c r="N263" i="5"/>
  <c r="N262" i="5"/>
  <c r="N261" i="5"/>
  <c r="N270" i="5"/>
  <c r="N269" i="5"/>
  <c r="N268" i="5"/>
  <c r="N273" i="5"/>
  <c r="N272" i="5"/>
  <c r="N266" i="5"/>
  <c r="N265" i="5"/>
  <c r="N264" i="5"/>
  <c r="L410" i="5"/>
  <c r="N491" i="5"/>
  <c r="N487" i="5"/>
  <c r="N494" i="5"/>
  <c r="N493" i="5"/>
  <c r="N492" i="5"/>
  <c r="N483" i="5"/>
  <c r="N486" i="5"/>
  <c r="N485" i="5"/>
  <c r="N484" i="5"/>
  <c r="N490" i="5"/>
  <c r="N489" i="5"/>
  <c r="N488" i="5"/>
  <c r="N482" i="5"/>
  <c r="L512" i="5"/>
  <c r="M172" i="5"/>
  <c r="N323" i="5"/>
  <c r="N319" i="5"/>
  <c r="N315" i="5"/>
  <c r="N321" i="5"/>
  <c r="N317" i="5"/>
  <c r="N313" i="5"/>
  <c r="N318" i="5"/>
  <c r="N316" i="5"/>
  <c r="N324" i="5"/>
  <c r="N314" i="5"/>
  <c r="N312" i="5"/>
  <c r="N322" i="5"/>
  <c r="N320" i="5"/>
  <c r="L9" i="5"/>
  <c r="L36" i="5"/>
  <c r="L25" i="5"/>
  <c r="L8" i="5" s="1"/>
  <c r="L6" i="5"/>
  <c r="M357" i="5"/>
  <c r="M353" i="5"/>
  <c r="M349" i="5"/>
  <c r="M356" i="5"/>
  <c r="M355" i="5"/>
  <c r="M354" i="5"/>
  <c r="M348" i="5"/>
  <c r="M347" i="5"/>
  <c r="M346" i="5"/>
  <c r="N345" i="5"/>
  <c r="M352" i="5"/>
  <c r="M351" i="5"/>
  <c r="M350" i="5"/>
  <c r="M358" i="5"/>
  <c r="L444" i="5"/>
  <c r="M442" i="5"/>
  <c r="M438" i="5"/>
  <c r="M434" i="5"/>
  <c r="M441" i="5"/>
  <c r="M440" i="5"/>
  <c r="M439" i="5"/>
  <c r="M443" i="5"/>
  <c r="M432" i="5"/>
  <c r="N430" i="5"/>
  <c r="M433" i="5"/>
  <c r="M431" i="5"/>
  <c r="M437" i="5"/>
  <c r="M435" i="5"/>
  <c r="M436" i="5"/>
  <c r="M220" i="5"/>
  <c r="M219" i="5"/>
  <c r="M215" i="5"/>
  <c r="M211" i="5"/>
  <c r="M222" i="5"/>
  <c r="M221" i="5"/>
  <c r="M217" i="5"/>
  <c r="M213" i="5"/>
  <c r="M214" i="5"/>
  <c r="M216" i="5"/>
  <c r="M218" i="5"/>
  <c r="M210" i="5"/>
  <c r="M212" i="5"/>
  <c r="N209" i="5"/>
  <c r="M561" i="5"/>
  <c r="M557" i="5"/>
  <c r="M553" i="5"/>
  <c r="M562" i="5"/>
  <c r="M558" i="5"/>
  <c r="M554" i="5"/>
  <c r="M550" i="5"/>
  <c r="M556" i="5"/>
  <c r="M552" i="5"/>
  <c r="M551" i="5"/>
  <c r="M560" i="5"/>
  <c r="M559" i="5"/>
  <c r="M555" i="5"/>
  <c r="N549" i="5"/>
  <c r="L189" i="5"/>
  <c r="M104" i="5"/>
  <c r="M121" i="5"/>
  <c r="N47" i="5"/>
  <c r="N43" i="5"/>
  <c r="N49" i="5"/>
  <c r="N45" i="5"/>
  <c r="N41" i="5"/>
  <c r="N50" i="5"/>
  <c r="N46" i="5"/>
  <c r="N40" i="5"/>
  <c r="N51" i="5"/>
  <c r="N48" i="5"/>
  <c r="N44" i="5"/>
  <c r="N52" i="5"/>
  <c r="M476" i="5"/>
  <c r="M472" i="5"/>
  <c r="M468" i="5"/>
  <c r="M474" i="5"/>
  <c r="M470" i="5"/>
  <c r="M466" i="5"/>
  <c r="M475" i="5"/>
  <c r="M467" i="5"/>
  <c r="N464" i="5"/>
  <c r="M465" i="5"/>
  <c r="M477" i="5"/>
  <c r="M473" i="5"/>
  <c r="M471" i="5"/>
  <c r="M469" i="5"/>
  <c r="L240" i="5"/>
  <c r="M274" i="5"/>
  <c r="K19" i="5"/>
  <c r="M339" i="5"/>
  <c r="M335" i="5"/>
  <c r="M331" i="5"/>
  <c r="N328" i="5"/>
  <c r="M338" i="5"/>
  <c r="M337" i="5"/>
  <c r="M336" i="5"/>
  <c r="M330" i="5"/>
  <c r="M329" i="5"/>
  <c r="M334" i="5"/>
  <c r="M333" i="5"/>
  <c r="M332" i="5"/>
  <c r="M341" i="5"/>
  <c r="M340" i="5"/>
  <c r="N526" i="5"/>
  <c r="N525" i="5"/>
  <c r="N521" i="5"/>
  <c r="N517" i="5"/>
  <c r="N523" i="5"/>
  <c r="N519" i="5"/>
  <c r="N522" i="5"/>
  <c r="N528" i="5"/>
  <c r="N527" i="5"/>
  <c r="N518" i="5"/>
  <c r="N524" i="5"/>
  <c r="N520" i="5"/>
  <c r="N516" i="5"/>
  <c r="N253" i="5"/>
  <c r="N249" i="5"/>
  <c r="N245" i="5"/>
  <c r="N244" i="5"/>
  <c r="N252" i="5"/>
  <c r="N251" i="5"/>
  <c r="N250" i="5"/>
  <c r="N256" i="5"/>
  <c r="N248" i="5"/>
  <c r="N255" i="5"/>
  <c r="N254" i="5"/>
  <c r="N247" i="5"/>
  <c r="N246" i="5"/>
  <c r="M406" i="5"/>
  <c r="M402" i="5"/>
  <c r="M398" i="5"/>
  <c r="M405" i="5"/>
  <c r="M404" i="5"/>
  <c r="M403" i="5"/>
  <c r="M408" i="5"/>
  <c r="M397" i="5"/>
  <c r="M409" i="5"/>
  <c r="M407" i="5"/>
  <c r="M399" i="5"/>
  <c r="M401" i="5"/>
  <c r="N396" i="5"/>
  <c r="M400" i="5"/>
  <c r="M495" i="5"/>
  <c r="N170" i="5"/>
  <c r="N166" i="5"/>
  <c r="N162" i="5"/>
  <c r="N168" i="5"/>
  <c r="N164" i="5"/>
  <c r="N160" i="5"/>
  <c r="N171" i="5"/>
  <c r="N165" i="5"/>
  <c r="N163" i="5"/>
  <c r="N169" i="5"/>
  <c r="N167" i="5"/>
  <c r="N161" i="5"/>
  <c r="N159" i="5"/>
  <c r="N42" i="5" l="1"/>
  <c r="M25" i="5"/>
  <c r="M8" i="5" s="1"/>
  <c r="N364" i="5"/>
  <c r="N375" i="5"/>
  <c r="N363" i="5"/>
  <c r="N367" i="5"/>
  <c r="N374" i="5"/>
  <c r="N370" i="5"/>
  <c r="N372" i="5"/>
  <c r="N366" i="5"/>
  <c r="N373" i="5"/>
  <c r="N369" i="5"/>
  <c r="N368" i="5"/>
  <c r="N365" i="5"/>
  <c r="N371" i="5"/>
  <c r="M376" i="5"/>
  <c r="M11" i="5"/>
  <c r="N274" i="5"/>
  <c r="M240" i="5"/>
  <c r="N459" i="5"/>
  <c r="N449" i="5"/>
  <c r="N452" i="5"/>
  <c r="N458" i="5"/>
  <c r="N455" i="5"/>
  <c r="N451" i="5"/>
  <c r="N456" i="5"/>
  <c r="N457" i="5"/>
  <c r="N450" i="5"/>
  <c r="N454" i="5"/>
  <c r="N453" i="5"/>
  <c r="N460" i="5"/>
  <c r="N448" i="5"/>
  <c r="M461" i="5"/>
  <c r="N407" i="5"/>
  <c r="N403" i="5"/>
  <c r="N399" i="5"/>
  <c r="N402" i="5"/>
  <c r="N401" i="5"/>
  <c r="N400" i="5"/>
  <c r="N406" i="5"/>
  <c r="N404" i="5"/>
  <c r="N405" i="5"/>
  <c r="N408" i="5"/>
  <c r="N397" i="5"/>
  <c r="N409" i="5"/>
  <c r="N398" i="5"/>
  <c r="M359" i="5"/>
  <c r="N70" i="5"/>
  <c r="N305" i="5"/>
  <c r="N301" i="5"/>
  <c r="N297" i="5"/>
  <c r="N307" i="5"/>
  <c r="N303" i="5"/>
  <c r="N299" i="5"/>
  <c r="N295" i="5"/>
  <c r="N302" i="5"/>
  <c r="N306" i="5"/>
  <c r="N298" i="5"/>
  <c r="N296" i="5"/>
  <c r="N300" i="5"/>
  <c r="N304" i="5"/>
  <c r="M393" i="5"/>
  <c r="N188" i="5"/>
  <c r="N184" i="5"/>
  <c r="N180" i="5"/>
  <c r="N176" i="5"/>
  <c r="N186" i="5"/>
  <c r="N182" i="5"/>
  <c r="N178" i="5"/>
  <c r="N181" i="5"/>
  <c r="N183" i="5"/>
  <c r="N185" i="5"/>
  <c r="N177" i="5"/>
  <c r="N187" i="5"/>
  <c r="N179" i="5"/>
  <c r="M189" i="5"/>
  <c r="N546" i="5"/>
  <c r="M342" i="5"/>
  <c r="N340" i="5"/>
  <c r="N336" i="5"/>
  <c r="N332" i="5"/>
  <c r="N335" i="5"/>
  <c r="N334" i="5"/>
  <c r="N333" i="5"/>
  <c r="N341" i="5"/>
  <c r="N331" i="5"/>
  <c r="N330" i="5"/>
  <c r="N329" i="5"/>
  <c r="N339" i="5"/>
  <c r="N337" i="5"/>
  <c r="N338" i="5"/>
  <c r="M563" i="5"/>
  <c r="M444" i="5"/>
  <c r="N358" i="5"/>
  <c r="N354" i="5"/>
  <c r="N350" i="5"/>
  <c r="N346" i="5"/>
  <c r="N353" i="5"/>
  <c r="N352" i="5"/>
  <c r="N351" i="5"/>
  <c r="N349" i="5"/>
  <c r="N348" i="5"/>
  <c r="N347" i="5"/>
  <c r="N356" i="5"/>
  <c r="N357" i="5"/>
  <c r="N355" i="5"/>
  <c r="N138" i="5"/>
  <c r="N152" i="5"/>
  <c r="N148" i="5"/>
  <c r="N154" i="5"/>
  <c r="N150" i="5"/>
  <c r="N146" i="5"/>
  <c r="N142" i="5"/>
  <c r="N153" i="5"/>
  <c r="N145" i="5"/>
  <c r="N144" i="5"/>
  <c r="N143" i="5"/>
  <c r="N149" i="5"/>
  <c r="N151" i="5"/>
  <c r="N147" i="5"/>
  <c r="N511" i="5"/>
  <c r="N509" i="5"/>
  <c r="N505" i="5"/>
  <c r="N501" i="5"/>
  <c r="N510" i="5"/>
  <c r="N504" i="5"/>
  <c r="N503" i="5"/>
  <c r="N502" i="5"/>
  <c r="N508" i="5"/>
  <c r="N507" i="5"/>
  <c r="N506" i="5"/>
  <c r="N500" i="5"/>
  <c r="N499" i="5"/>
  <c r="N291" i="5"/>
  <c r="N206" i="5"/>
  <c r="M10" i="5"/>
  <c r="M13" i="5"/>
  <c r="M15" i="5"/>
  <c r="N257" i="5"/>
  <c r="N562" i="5"/>
  <c r="N558" i="5"/>
  <c r="N554" i="5"/>
  <c r="N550" i="5"/>
  <c r="N559" i="5"/>
  <c r="N555" i="5"/>
  <c r="N551" i="5"/>
  <c r="N561" i="5"/>
  <c r="N553" i="5"/>
  <c r="N557" i="5"/>
  <c r="N556" i="5"/>
  <c r="N552" i="5"/>
  <c r="N560" i="5"/>
  <c r="M223" i="5"/>
  <c r="L19" i="5"/>
  <c r="N121" i="5"/>
  <c r="N104" i="5"/>
  <c r="M155" i="5"/>
  <c r="M512" i="5"/>
  <c r="M14" i="5"/>
  <c r="M17" i="5"/>
  <c r="M427" i="5"/>
  <c r="N221" i="5"/>
  <c r="N216" i="5"/>
  <c r="N212" i="5"/>
  <c r="N220" i="5"/>
  <c r="N218" i="5"/>
  <c r="N214" i="5"/>
  <c r="N210" i="5"/>
  <c r="N219" i="5"/>
  <c r="N211" i="5"/>
  <c r="N213" i="5"/>
  <c r="N215" i="5"/>
  <c r="N222" i="5"/>
  <c r="N217" i="5"/>
  <c r="M87" i="5"/>
  <c r="M12" i="5"/>
  <c r="M6" i="5"/>
  <c r="M36" i="5"/>
  <c r="M9" i="5"/>
  <c r="N529" i="5"/>
  <c r="N477" i="5"/>
  <c r="N473" i="5"/>
  <c r="N469" i="5"/>
  <c r="N465" i="5"/>
  <c r="N475" i="5"/>
  <c r="N471" i="5"/>
  <c r="N467" i="5"/>
  <c r="N472" i="5"/>
  <c r="N476" i="5"/>
  <c r="N474" i="5"/>
  <c r="N470" i="5"/>
  <c r="N468" i="5"/>
  <c r="N466" i="5"/>
  <c r="N53" i="5"/>
  <c r="N325" i="5"/>
  <c r="N239" i="5"/>
  <c r="N235" i="5"/>
  <c r="N231" i="5"/>
  <c r="N227" i="5"/>
  <c r="N230" i="5"/>
  <c r="N229" i="5"/>
  <c r="N228" i="5"/>
  <c r="N238" i="5"/>
  <c r="N237" i="5"/>
  <c r="N236" i="5"/>
  <c r="N234" i="5"/>
  <c r="N233" i="5"/>
  <c r="N232" i="5"/>
  <c r="N580" i="5"/>
  <c r="N86" i="5"/>
  <c r="N82" i="5"/>
  <c r="N78" i="5"/>
  <c r="N74" i="5"/>
  <c r="N77" i="5"/>
  <c r="N76" i="5"/>
  <c r="N75" i="5"/>
  <c r="N85" i="5"/>
  <c r="N84" i="5"/>
  <c r="N83" i="5"/>
  <c r="N81" i="5"/>
  <c r="N80" i="5"/>
  <c r="N79" i="5"/>
  <c r="N33" i="5"/>
  <c r="N29" i="5"/>
  <c r="N35" i="5"/>
  <c r="N31" i="5"/>
  <c r="N27" i="5"/>
  <c r="N23" i="5"/>
  <c r="N5" i="5"/>
  <c r="N32" i="5"/>
  <c r="N28" i="5"/>
  <c r="N24" i="5"/>
  <c r="N30" i="5"/>
  <c r="N34" i="5"/>
  <c r="N26" i="5"/>
  <c r="N172" i="5"/>
  <c r="M410" i="5"/>
  <c r="M478" i="5"/>
  <c r="N443" i="5"/>
  <c r="N439" i="5"/>
  <c r="N435" i="5"/>
  <c r="N431" i="5"/>
  <c r="N438" i="5"/>
  <c r="N437" i="5"/>
  <c r="N436" i="5"/>
  <c r="N441" i="5"/>
  <c r="N442" i="5"/>
  <c r="N440" i="5"/>
  <c r="N433" i="5"/>
  <c r="N432" i="5"/>
  <c r="N434" i="5"/>
  <c r="N495" i="5"/>
  <c r="M308" i="5"/>
  <c r="M16" i="5"/>
  <c r="M18" i="5"/>
  <c r="M7" i="5"/>
  <c r="N389" i="5"/>
  <c r="N386" i="5"/>
  <c r="N382" i="5"/>
  <c r="N391" i="5"/>
  <c r="N385" i="5"/>
  <c r="N384" i="5"/>
  <c r="N383" i="5"/>
  <c r="N392" i="5"/>
  <c r="N390" i="5"/>
  <c r="N388" i="5"/>
  <c r="N387" i="5"/>
  <c r="N381" i="5"/>
  <c r="N380" i="5"/>
  <c r="N425" i="5"/>
  <c r="N421" i="5"/>
  <c r="N417" i="5"/>
  <c r="N420" i="5"/>
  <c r="N419" i="5"/>
  <c r="N418" i="5"/>
  <c r="N426" i="5"/>
  <c r="N415" i="5"/>
  <c r="N416" i="5"/>
  <c r="N414" i="5"/>
  <c r="N423" i="5"/>
  <c r="N422" i="5"/>
  <c r="N424" i="5"/>
  <c r="N223" i="5" l="1"/>
  <c r="N189" i="5"/>
  <c r="N376" i="5"/>
  <c r="N15" i="5"/>
  <c r="N461" i="5"/>
  <c r="N17" i="5"/>
  <c r="N427" i="5"/>
  <c r="N7" i="5"/>
  <c r="N6" i="5"/>
  <c r="N25" i="5"/>
  <c r="N8" i="5" s="1"/>
  <c r="N359" i="5"/>
  <c r="N342" i="5"/>
  <c r="N393" i="5"/>
  <c r="N444" i="5"/>
  <c r="N9" i="5"/>
  <c r="N36" i="5"/>
  <c r="N11" i="5"/>
  <c r="N10" i="5"/>
  <c r="N12" i="5"/>
  <c r="N240" i="5"/>
  <c r="N478" i="5"/>
  <c r="N563" i="5"/>
  <c r="N512" i="5"/>
  <c r="N14" i="5"/>
  <c r="N16" i="5"/>
  <c r="M19" i="5"/>
  <c r="N155" i="5"/>
  <c r="N410" i="5"/>
  <c r="N13" i="5"/>
  <c r="N18" i="5"/>
  <c r="N87" i="5"/>
  <c r="N308" i="5"/>
  <c r="N19" i="5" l="1"/>
</calcChain>
</file>

<file path=xl/sharedStrings.xml><?xml version="1.0" encoding="utf-8"?>
<sst xmlns="http://schemas.openxmlformats.org/spreadsheetml/2006/main" count="704" uniqueCount="90">
  <si>
    <t>1. Purpose of the tool</t>
  </si>
  <si>
    <t>2. Guidelines for the user</t>
  </si>
  <si>
    <t>MBU = "Mother and Baby Unit" service</t>
  </si>
  <si>
    <t>PN CMHT = "Perinatal Community Mental Health Team" service</t>
  </si>
  <si>
    <t>Boroughs</t>
  </si>
  <si>
    <t>Barking and Dagenham</t>
  </si>
  <si>
    <t>Barnet</t>
  </si>
  <si>
    <t>Bexley</t>
  </si>
  <si>
    <t>Brent</t>
  </si>
  <si>
    <t>Bromley</t>
  </si>
  <si>
    <t>Camden</t>
  </si>
  <si>
    <t>City of London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</si>
  <si>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</si>
  <si>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</si>
  <si>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</si>
  <si>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</si>
  <si>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</si>
  <si>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</si>
  <si>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</si>
  <si>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</si>
  <si>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</si>
  <si>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</si>
  <si>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</si>
  <si>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</si>
  <si>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</si>
  <si>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</si>
  <si>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</si>
  <si>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</si>
  <si>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</si>
  <si>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</si>
  <si>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</si>
  <si>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</si>
  <si>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</si>
  <si>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</si>
  <si>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</si>
  <si>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</si>
  <si>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</si>
  <si>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</si>
  <si>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Role</t>
  </si>
  <si>
    <t>WTE per 10.000 maternities</t>
  </si>
  <si>
    <t>Team Leader</t>
  </si>
  <si>
    <t>Administrator</t>
  </si>
  <si>
    <t>Psychiatrist</t>
  </si>
  <si>
    <t>Psychologist</t>
  </si>
  <si>
    <t>Occupational Therapist</t>
  </si>
  <si>
    <t>Specialist nurses</t>
  </si>
  <si>
    <t>Nursery nurses</t>
  </si>
  <si>
    <t>Social worker</t>
  </si>
  <si>
    <t>Link midwife</t>
  </si>
  <si>
    <t>Link health visitors</t>
  </si>
  <si>
    <t>Patient segment</t>
  </si>
  <si>
    <t>Condition</t>
  </si>
  <si>
    <t>Prevalence per 1.000 maternities</t>
  </si>
  <si>
    <t>Specialist services involved</t>
  </si>
  <si>
    <t>Severe</t>
  </si>
  <si>
    <t>Post-partum psychosis</t>
  </si>
  <si>
    <t>MBU &amp; PN CMHT</t>
  </si>
  <si>
    <t>Chronic SMI</t>
  </si>
  <si>
    <t>Moderate-high</t>
  </si>
  <si>
    <t>Severe depressive illness</t>
  </si>
  <si>
    <t>PN CMHT</t>
  </si>
  <si>
    <t>High-moderate depressive anxiety</t>
  </si>
  <si>
    <t>Severe PTSD</t>
  </si>
  <si>
    <t>Mild-to-moderate</t>
  </si>
  <si>
    <t>Mild-moderate depressive anxiety</t>
  </si>
  <si>
    <t>100-150</t>
  </si>
  <si>
    <t>none</t>
  </si>
  <si>
    <t>PTSD</t>
  </si>
  <si>
    <t>Adjustment disorders and distress</t>
  </si>
  <si>
    <t>150-300</t>
  </si>
  <si>
    <t>Moderate-to-high</t>
  </si>
  <si>
    <t>Consolidated boroughs</t>
  </si>
  <si>
    <t>Total births</t>
  </si>
  <si>
    <t>Severe segment expected patients</t>
  </si>
  <si>
    <t>Moderate-high segment expected patients</t>
  </si>
  <si>
    <t>Expected patients PN CMHT (mod.high to severe)</t>
  </si>
  <si>
    <t>Total workforce</t>
  </si>
  <si>
    <t>ID</t>
  </si>
  <si>
    <t>--BLANK--</t>
  </si>
  <si>
    <t>The following table highlights the prevalence by patient segments and conditions; the data do not currently affect the calculation of the workforce requirements, but is there to provide and estimate (for information) the potential yearly patients in an area.
Sources: Royal College of Psychiatrist "CR197 2015", analysis Perinatal Mental Health Clinical Reference Group - 2016</t>
  </si>
  <si>
    <t xml:space="preserve">This sheet allows you to obtain workforce requirements for one or a group of London boroughs. </t>
  </si>
  <si>
    <t>The purpose of the tool is to support the London Perinatal CMHT community of practice, commissioners and healthcare leadership to assess workforce requirements for the delivery of Perinatal CMHT services across London boroughs.</t>
  </si>
  <si>
    <t>The tool provides the size of the required team, with details of roles required, to deliver Perinatal CMHT services based on expected birth projections within one or more boroughs. It also provides an estimate of the yearly potential patients based on maternities and prevalence statistics; this data is not involved in the calculation of the workforce requirements at the moment.</t>
  </si>
  <si>
    <t>5. For further Information</t>
  </si>
  <si>
    <t>The following section highlights the typical steps involved in using the tool:
1) STEP 1 - review maternities projection by borough
Statistics on maternities for London boroughs are included in sheet #1 for the years 2015 to 2025.
The statistics are based on the report from the Greater London Authority, updated in 2015.  The current number can be updated as more reports become available, although this may not be necessarily due to the 'managerial information' purpose of the tool.
2) STEP 2 - review workforce sizing drivers
Sheet #2 contains the recommended size for a team providing care to a population of 10.000 maternities; this is used to proportionally calculate workforce requirements based on the actual size of the local population for one or more boroughs. The recommended size has a few sources within the community of practice; the user may want to adjust those numbers to conduct sensitivity analysis but it is suggested the provided drivers for an actual team size should be used.
3) STEP 3 - review prevalence [OPTIONAL]
Sheet #3 contains prevalence statistics based on various sources within the publications of the Royal College of Psychiatrists (see publication "CR197", year 2015). Those statistics will provide an estimate of the potential yearly patients but will not affect the calculation used for the workforce sizing; therefore this step is optional.</t>
  </si>
  <si>
    <t xml:space="preserve">4)) STEP 4 - calculate workforce requirements
Sheet #4 will be used to calculate workforce requirements, as well as providing a summary of the number of maternities and potential patients per  year. The sheet allows you to calculate this data for one or a group of boroughs (e.g. a Trust or an STP footprint). 
The top table (lines 3 -19)  is the sum of the below identical tables (line 21 onwards). These tables are used to calculate the same figures for one borough by using a simple drop down list.
The following scenario provides an example. Assume the user wants to assess the workforce requirements for Greenwich and Bexley together. To do so the user will want to calculate the data for Greenwich in the table ID 1 (starting at line 21) and for Bexley  in table ID 2 (starting at line 39); this can be done by clicking cell 31C, clicking the drop down list appearing at the right side of the cell and selecting Greenwich from the drop down list; in the same way we can select Bexley on the second table. The top table will automatically calculate the sum of the two tables.
Please note that there are 33 tables below the top table, so the user will need to make sure that those tables do not contain data from boroughs which are not of interest to the user. To erase the contents of a table the user needs to repeat the operations above but this time the option "--BLANK--" needs to be selected from the drop down list. To avoid the user from introducing unintended errors on the calculations of this sheet, the sheet is in protected mode and any attempt to change fomulas in the cells will launch an error message. 
</t>
  </si>
  <si>
    <t>4. Definitions</t>
  </si>
  <si>
    <t xml:space="preserve">The following table provides the number of expected maternities by London borough by year until 2025. 
Source: Greater London Authority - "borough_SHLAA_capped_AHS_2015rnd"
</t>
  </si>
  <si>
    <t>The following table highlights the recommended workforce sizing for Perinatal CMHT.  It provides suggested WTE per role for a team covering a population of 10.000 maternities per year. 
Sources: Royal College of Psychiatrist "CR197 2015"</t>
  </si>
  <si>
    <t xml:space="preserve">For further information please contact us using the contact form at https://www.healthylondon.org/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</si>
</sst>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name val="Calibri"/>
      <family val="2"/>
      <scheme val="minor"/>
    </font>
    <font>
      <i/>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4CCD9"/>
        <bgColor indexed="64"/>
      </patternFill>
    </fill>
    <fill>
      <patternFill patternType="solid">
        <fgColor rgb="FFFAE8ED"/>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15">
    <border>
      <left/>
      <right/>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top/>
      <bottom style="medium">
        <color rgb="FFFFFFFF"/>
      </bottom>
      <diagonal/>
    </border>
    <border>
      <left style="medium">
        <color theme="1" tint="0.499984740745262"/>
      </left>
      <right style="medium">
        <color theme="1" tint="0.499984740745262"/>
      </right>
      <top/>
      <bottom style="medium">
        <color rgb="FFFFFFFF"/>
      </bottom>
      <diagonal/>
    </border>
    <border>
      <left style="medium">
        <color theme="1" tint="0.499984740745262"/>
      </left>
      <right style="hair">
        <color theme="1" tint="0.499984740745262"/>
      </right>
      <top/>
      <bottom style="medium">
        <color rgb="FFFFFFFF"/>
      </bottom>
      <diagonal/>
    </border>
    <border>
      <left style="hair">
        <color theme="1" tint="0.499984740745262"/>
      </left>
      <right style="hair">
        <color theme="1" tint="0.499984740745262"/>
      </right>
      <top/>
      <bottom style="medium">
        <color rgb="FFFFFFFF"/>
      </bottom>
      <diagonal/>
    </border>
    <border>
      <left style="medium">
        <color theme="1" tint="0.499984740745262"/>
      </left>
      <right style="medium">
        <color theme="1" tint="0.499984740745262"/>
      </right>
      <top style="medium">
        <color rgb="FFFFFFFF"/>
      </top>
      <bottom style="medium">
        <color theme="0"/>
      </bottom>
      <diagonal/>
    </border>
    <border>
      <left style="medium">
        <color theme="1" tint="0.499984740745262"/>
      </left>
      <right style="hair">
        <color theme="1" tint="0.499984740745262"/>
      </right>
      <top style="medium">
        <color rgb="FFFFFFFF"/>
      </top>
      <bottom style="medium">
        <color theme="0"/>
      </bottom>
      <diagonal/>
    </border>
    <border>
      <left style="hair">
        <color theme="1" tint="0.499984740745262"/>
      </left>
      <right style="hair">
        <color theme="1" tint="0.499984740745262"/>
      </right>
      <top style="medium">
        <color rgb="FFFFFFFF"/>
      </top>
      <bottom style="medium">
        <color theme="0"/>
      </bottom>
      <diagonal/>
    </border>
    <border>
      <left style="medium">
        <color theme="1" tint="0.499984740745262"/>
      </left>
      <right style="medium">
        <color theme="1" tint="0.499984740745262"/>
      </right>
      <top style="medium">
        <color theme="0"/>
      </top>
      <bottom style="medium">
        <color theme="0"/>
      </bottom>
      <diagonal/>
    </border>
    <border>
      <left style="medium">
        <color theme="1" tint="0.499984740745262"/>
      </left>
      <right style="hair">
        <color theme="1" tint="0.499984740745262"/>
      </right>
      <top style="medium">
        <color theme="0"/>
      </top>
      <bottom style="medium">
        <color theme="0"/>
      </bottom>
      <diagonal/>
    </border>
    <border>
      <left style="hair">
        <color theme="1" tint="0.499984740745262"/>
      </left>
      <right style="hair">
        <color theme="1" tint="0.499984740745262"/>
      </right>
      <top style="medium">
        <color theme="0"/>
      </top>
      <bottom style="medium">
        <color theme="0"/>
      </bottom>
      <diagonal/>
    </border>
    <border>
      <left style="medium">
        <color rgb="FFC00000"/>
      </left>
      <right style="medium">
        <color rgb="FFC00000"/>
      </right>
      <top style="medium">
        <color rgb="FFC00000"/>
      </top>
      <bottom style="medium">
        <color rgb="FFC00000"/>
      </bottom>
      <diagonal/>
    </border>
    <border>
      <left/>
      <right style="hair">
        <color theme="1" tint="0.499984740745262"/>
      </right>
      <top/>
      <bottom style="medium">
        <color rgb="FFFFFFFF"/>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45">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wrapText="1"/>
    </xf>
    <xf numFmtId="0" fontId="2" fillId="0" borderId="0" xfId="0" applyFont="1" applyAlignment="1">
      <alignment horizontal="left" vertical="top" wrapText="1"/>
    </xf>
    <xf numFmtId="0" fontId="2" fillId="0" borderId="0" xfId="0" applyFont="1" applyAlignment="1">
      <alignment horizontal="left" wrapText="1"/>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3" fontId="0" fillId="0" borderId="0" xfId="0" applyNumberFormat="1"/>
    <xf numFmtId="0" fontId="4" fillId="4" borderId="1" xfId="0" applyFont="1" applyFill="1" applyBorder="1" applyAlignment="1">
      <alignment vertical="center" wrapText="1"/>
    </xf>
    <xf numFmtId="43" fontId="4" fillId="4" borderId="2" xfId="1" applyNumberFormat="1" applyFont="1" applyFill="1" applyBorder="1" applyAlignment="1">
      <alignment vertical="center" wrapText="1"/>
    </xf>
    <xf numFmtId="0" fontId="4" fillId="5" borderId="1" xfId="0" applyFont="1" applyFill="1" applyBorder="1" applyAlignment="1">
      <alignment vertical="center" wrapText="1"/>
    </xf>
    <xf numFmtId="43" fontId="4" fillId="5" borderId="2" xfId="1" applyNumberFormat="1" applyFont="1" applyFill="1" applyBorder="1" applyAlignment="1">
      <alignment vertical="center" wrapText="1"/>
    </xf>
    <xf numFmtId="43" fontId="4" fillId="4" borderId="1" xfId="1" applyFont="1" applyFill="1" applyBorder="1" applyAlignment="1">
      <alignment vertical="center" wrapText="1"/>
    </xf>
    <xf numFmtId="43" fontId="4" fillId="5" borderId="1" xfId="1" applyFont="1" applyFill="1" applyBorder="1" applyAlignment="1">
      <alignment vertical="center" wrapText="1"/>
    </xf>
    <xf numFmtId="43" fontId="4" fillId="5" borderId="1" xfId="1" applyFont="1" applyFill="1" applyBorder="1" applyAlignment="1">
      <alignment horizontal="right" vertical="center" wrapText="1"/>
    </xf>
    <xf numFmtId="43" fontId="4" fillId="4" borderId="1" xfId="1" applyFont="1" applyFill="1" applyBorder="1" applyAlignment="1">
      <alignment horizontal="right" vertical="center" wrapText="1"/>
    </xf>
    <xf numFmtId="10" fontId="0" fillId="0" borderId="0" xfId="2" applyNumberFormat="1" applyFont="1"/>
    <xf numFmtId="0" fontId="0" fillId="0" borderId="0" xfId="0" applyAlignment="1">
      <alignment horizontal="right"/>
    </xf>
    <xf numFmtId="0" fontId="3" fillId="3" borderId="3" xfId="0" applyFont="1" applyFill="1" applyBorder="1" applyAlignment="1">
      <alignment horizontal="righ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0" fillId="3" borderId="0" xfId="0" applyFill="1" applyAlignment="1">
      <alignment horizontal="right"/>
    </xf>
    <xf numFmtId="0" fontId="0" fillId="6" borderId="7" xfId="0" applyFill="1" applyBorder="1"/>
    <xf numFmtId="3" fontId="0" fillId="6" borderId="8" xfId="0" applyNumberFormat="1" applyFill="1" applyBorder="1"/>
    <xf numFmtId="0" fontId="6" fillId="7" borderId="10" xfId="0" applyFont="1" applyFill="1" applyBorder="1" applyAlignment="1">
      <alignment horizontal="left" indent="1"/>
    </xf>
    <xf numFmtId="3" fontId="0" fillId="7" borderId="11" xfId="0" applyNumberFormat="1" applyFill="1" applyBorder="1"/>
    <xf numFmtId="3" fontId="0" fillId="7" borderId="12" xfId="0" applyNumberFormat="1" applyFill="1" applyBorder="1"/>
    <xf numFmtId="0" fontId="0" fillId="7" borderId="10" xfId="0" applyFill="1" applyBorder="1"/>
    <xf numFmtId="0" fontId="6" fillId="8" borderId="10" xfId="0" applyFont="1" applyFill="1" applyBorder="1" applyAlignment="1">
      <alignment horizontal="left" indent="1"/>
    </xf>
    <xf numFmtId="164" fontId="0" fillId="8" borderId="11" xfId="0" applyNumberFormat="1" applyFill="1" applyBorder="1"/>
    <xf numFmtId="164" fontId="0" fillId="8" borderId="12" xfId="0" applyNumberFormat="1" applyFill="1" applyBorder="1"/>
    <xf numFmtId="0" fontId="0" fillId="8" borderId="10" xfId="0" applyFill="1" applyBorder="1"/>
    <xf numFmtId="0" fontId="3" fillId="3" borderId="13" xfId="0" applyFont="1" applyFill="1" applyBorder="1" applyAlignment="1" applyProtection="1">
      <alignment vertical="center" wrapText="1"/>
      <protection locked="0"/>
    </xf>
    <xf numFmtId="0" fontId="3" fillId="3" borderId="14" xfId="0" applyFont="1" applyFill="1" applyBorder="1" applyAlignment="1">
      <alignment vertical="center" wrapText="1"/>
    </xf>
    <xf numFmtId="0" fontId="2" fillId="3" borderId="0" xfId="0" applyFont="1" applyFill="1" applyAlignment="1">
      <alignment horizontal="right"/>
    </xf>
    <xf numFmtId="3" fontId="0" fillId="6" borderId="9" xfId="0" applyNumberFormat="1" applyFill="1" applyBorder="1"/>
    <xf numFmtId="164" fontId="0" fillId="7" borderId="11" xfId="0" applyNumberFormat="1" applyFill="1" applyBorder="1"/>
    <xf numFmtId="164" fontId="0" fillId="7" borderId="12" xfId="0" applyNumberFormat="1" applyFill="1" applyBorder="1"/>
    <xf numFmtId="0" fontId="0" fillId="0" borderId="0" xfId="0" quotePrefix="1"/>
    <xf numFmtId="0" fontId="0" fillId="2" borderId="0" xfId="0" applyFill="1" applyAlignment="1">
      <alignment horizontal="left" vertical="top" wrapText="1"/>
    </xf>
    <xf numFmtId="0" fontId="0" fillId="2" borderId="0" xfId="0" applyFill="1" applyAlignment="1">
      <alignment horizontal="left" vertical="top"/>
    </xf>
    <xf numFmtId="0" fontId="5" fillId="2" borderId="0" xfId="0" applyFont="1" applyFill="1" applyAlignment="1">
      <alignment horizontal="left" vertical="top"/>
    </xf>
    <xf numFmtId="0" fontId="7" fillId="0" borderId="0" xfId="3"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14111</xdr:colOff>
      <xdr:row>0</xdr:row>
      <xdr:rowOff>0</xdr:rowOff>
    </xdr:from>
    <xdr:to>
      <xdr:col>6</xdr:col>
      <xdr:colOff>218722</xdr:colOff>
      <xdr:row>2</xdr:row>
      <xdr:rowOff>747889</xdr:rowOff>
    </xdr:to>
    <xdr:pic>
      <xdr:nvPicPr>
        <xdr:cNvPr id="4" name="Picture 3"/>
        <xdr:cNvPicPr>
          <a:picLocks noChangeAspect="1"/>
        </xdr:cNvPicPr>
      </xdr:nvPicPr>
      <xdr:blipFill rotWithShape="1">
        <a:blip xmlns:r="http://schemas.openxmlformats.org/officeDocument/2006/relationships" r:embed="rId1"/>
        <a:srcRect l="1966" t="29628" r="2609" b="54118"/>
        <a:stretch/>
      </xdr:blipFill>
      <xdr:spPr>
        <a:xfrm>
          <a:off x="204611" y="0"/>
          <a:ext cx="11634611" cy="11147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inatal%20London%20CMHT%20-%20workforce%20calculator%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roduction and User Manual"/>
      <sheetName val="1.London Maternities projection"/>
      <sheetName val="2. Workforce sizing drivers"/>
      <sheetName val="3. Prevalence"/>
      <sheetName val="4. Workforce calculator"/>
      <sheetName val="HIDDEN - Boroughs list"/>
    </sheetNames>
    <sheetDataSet>
      <sheetData sheetId="0"/>
      <sheetData sheetId="1">
        <row r="7">
          <cell r="B7" t="str">
            <v>Barking and Dagenham</v>
          </cell>
          <cell r="C7">
            <v>3685.2502441406205</v>
          </cell>
          <cell r="D7">
            <v>3747.1486609118201</v>
          </cell>
          <cell r="E7">
            <v>3799.8090873741821</v>
          </cell>
          <cell r="F7">
            <v>3844.6849007078072</v>
          </cell>
          <cell r="G7">
            <v>3880.7151663487866</v>
          </cell>
          <cell r="H7">
            <v>3913.7499646030692</v>
          </cell>
          <cell r="I7">
            <v>3946.7299635847016</v>
          </cell>
          <cell r="J7">
            <v>3981.6148947383144</v>
          </cell>
          <cell r="K7">
            <v>4013.449240687733</v>
          </cell>
          <cell r="L7">
            <v>4040.5911606939621</v>
          </cell>
          <cell r="M7">
            <v>4065.654459614248</v>
          </cell>
        </row>
        <row r="8">
          <cell r="B8" t="str">
            <v>Barnet</v>
          </cell>
          <cell r="C8">
            <v>5250.83251953125</v>
          </cell>
          <cell r="D8">
            <v>5335.2290315618866</v>
          </cell>
          <cell r="E8">
            <v>5402.3410302922121</v>
          </cell>
          <cell r="F8">
            <v>5452.27886070349</v>
          </cell>
          <cell r="G8">
            <v>5485.660255081646</v>
          </cell>
          <cell r="H8">
            <v>5508.0772862385356</v>
          </cell>
          <cell r="I8">
            <v>5572.9643582813951</v>
          </cell>
          <cell r="J8">
            <v>5638.6892236903395</v>
          </cell>
          <cell r="K8">
            <v>5698.0061601429425</v>
          </cell>
          <cell r="L8">
            <v>5735.8121237023806</v>
          </cell>
          <cell r="M8">
            <v>5736.8589387317843</v>
          </cell>
        </row>
        <row r="9">
          <cell r="B9" t="str">
            <v>Bexley</v>
          </cell>
          <cell r="C9">
            <v>3122.0466308593795</v>
          </cell>
          <cell r="D9">
            <v>3153.1639757547237</v>
          </cell>
          <cell r="E9">
            <v>3169.0034909674514</v>
          </cell>
          <cell r="F9">
            <v>3174.1779521867347</v>
          </cell>
          <cell r="G9">
            <v>3169.0271390317362</v>
          </cell>
          <cell r="H9">
            <v>3157.7457305309031</v>
          </cell>
          <cell r="I9">
            <v>3148.1609329192584</v>
          </cell>
          <cell r="J9">
            <v>3137.4665676829241</v>
          </cell>
          <cell r="K9">
            <v>3122.8517103011554</v>
          </cell>
          <cell r="L9">
            <v>3103.7143752576112</v>
          </cell>
          <cell r="M9">
            <v>3082.6349673021209</v>
          </cell>
        </row>
        <row r="10">
          <cell r="B10" t="str">
            <v>Brent</v>
          </cell>
          <cell r="C10">
            <v>5091.88623046875</v>
          </cell>
          <cell r="D10">
            <v>5137.1112229758492</v>
          </cell>
          <cell r="E10">
            <v>5180.6877324928528</v>
          </cell>
          <cell r="F10">
            <v>5215.561634757385</v>
          </cell>
          <cell r="G10">
            <v>5239.5129832658295</v>
          </cell>
          <cell r="H10">
            <v>5257.2760101233907</v>
          </cell>
          <cell r="I10">
            <v>5272.3243145398401</v>
          </cell>
          <cell r="J10">
            <v>5288.2892231694714</v>
          </cell>
          <cell r="K10">
            <v>5297.8570417129613</v>
          </cell>
          <cell r="L10">
            <v>5297.6799815558134</v>
          </cell>
          <cell r="M10">
            <v>5291.6820008593095</v>
          </cell>
        </row>
        <row r="11">
          <cell r="B11" t="str">
            <v>Bromley</v>
          </cell>
          <cell r="C11">
            <v>4035.671875</v>
          </cell>
          <cell r="D11">
            <v>4065.8319821732603</v>
          </cell>
          <cell r="E11">
            <v>4079.1549641653332</v>
          </cell>
          <cell r="F11">
            <v>4079.0915832063101</v>
          </cell>
          <cell r="G11">
            <v>4065.396424540671</v>
          </cell>
          <cell r="H11">
            <v>4041.8799956224975</v>
          </cell>
          <cell r="I11">
            <v>4017.1698042338658</v>
          </cell>
          <cell r="J11">
            <v>3993.2463399227831</v>
          </cell>
          <cell r="K11">
            <v>3965.4220965429736</v>
          </cell>
          <cell r="L11">
            <v>3931.639150686693</v>
          </cell>
          <cell r="M11">
            <v>3896.8774374245249</v>
          </cell>
        </row>
        <row r="12">
          <cell r="B12" t="str">
            <v>Camden</v>
          </cell>
          <cell r="C12">
            <v>2753.72900390625</v>
          </cell>
          <cell r="D12">
            <v>2800.5314604066648</v>
          </cell>
          <cell r="E12">
            <v>2837.3060524274074</v>
          </cell>
          <cell r="F12">
            <v>2865.630591321371</v>
          </cell>
          <cell r="G12">
            <v>2887.2045896344234</v>
          </cell>
          <cell r="H12">
            <v>2903.642568372863</v>
          </cell>
          <cell r="I12">
            <v>2910.7148277985539</v>
          </cell>
          <cell r="J12">
            <v>2917.1487453262152</v>
          </cell>
          <cell r="K12">
            <v>2919.4999168586592</v>
          </cell>
          <cell r="L12">
            <v>2915.4363633191242</v>
          </cell>
          <cell r="M12">
            <v>2907.1743550999095</v>
          </cell>
        </row>
        <row r="13">
          <cell r="B13" t="str">
            <v>City of London</v>
          </cell>
          <cell r="C13">
            <v>53.736843109130902</v>
          </cell>
          <cell r="D13">
            <v>55.444156257216846</v>
          </cell>
          <cell r="E13">
            <v>56.981638630026907</v>
          </cell>
          <cell r="F13">
            <v>58.408228097674879</v>
          </cell>
          <cell r="G13">
            <v>59.489034909137672</v>
          </cell>
          <cell r="H13">
            <v>60.353171724934754</v>
          </cell>
          <cell r="I13">
            <v>61.04143515323566</v>
          </cell>
          <cell r="J13">
            <v>61.61976939251096</v>
          </cell>
          <cell r="K13">
            <v>62.086823340310609</v>
          </cell>
          <cell r="L13">
            <v>62.38550535523953</v>
          </cell>
          <cell r="M13">
            <v>62.536055888795929</v>
          </cell>
        </row>
        <row r="14">
          <cell r="B14" t="str">
            <v>Croydon</v>
          </cell>
          <cell r="C14">
            <v>5605.9423828125</v>
          </cell>
          <cell r="D14">
            <v>5629.0381630893717</v>
          </cell>
          <cell r="E14">
            <v>5639.4624994272408</v>
          </cell>
          <cell r="F14">
            <v>5636.9379252861772</v>
          </cell>
          <cell r="G14">
            <v>5621.6667632957533</v>
          </cell>
          <cell r="H14">
            <v>5599.8462166089303</v>
          </cell>
          <cell r="I14">
            <v>5594.2912747650043</v>
          </cell>
          <cell r="J14">
            <v>5593.6131355576035</v>
          </cell>
          <cell r="K14">
            <v>5591.8006027946049</v>
          </cell>
          <cell r="L14">
            <v>5585.0520556503234</v>
          </cell>
          <cell r="M14">
            <v>5576.6349350518349</v>
          </cell>
        </row>
        <row r="15">
          <cell r="B15" t="str">
            <v>Ealing</v>
          </cell>
          <cell r="C15">
            <v>5429.72021484375</v>
          </cell>
          <cell r="D15">
            <v>5424.6887052240818</v>
          </cell>
          <cell r="E15">
            <v>5427.4432228372098</v>
          </cell>
          <cell r="F15">
            <v>5428.6089955566349</v>
          </cell>
          <cell r="G15">
            <v>5425.1978976145292</v>
          </cell>
          <cell r="H15">
            <v>5420.737723813143</v>
          </cell>
          <cell r="I15">
            <v>5422.0553275413149</v>
          </cell>
          <cell r="J15">
            <v>5430.2703724078883</v>
          </cell>
          <cell r="K15">
            <v>5437.6847899169406</v>
          </cell>
          <cell r="L15">
            <v>5432.8768398564007</v>
          </cell>
          <cell r="M15">
            <v>5422.604938225717</v>
          </cell>
        </row>
        <row r="16">
          <cell r="B16" t="str">
            <v>Enfield</v>
          </cell>
          <cell r="C16">
            <v>4972.755859375</v>
          </cell>
          <cell r="D16">
            <v>5035.8112355851335</v>
          </cell>
          <cell r="E16">
            <v>5073.7988734395167</v>
          </cell>
          <cell r="F16">
            <v>5094.7629532709998</v>
          </cell>
          <cell r="G16">
            <v>5100.542098555231</v>
          </cell>
          <cell r="H16">
            <v>5096.9086471700175</v>
          </cell>
          <cell r="I16">
            <v>5088.9891284752184</v>
          </cell>
          <cell r="J16">
            <v>5081.1847246827729</v>
          </cell>
          <cell r="K16">
            <v>5067.8740821493075</v>
          </cell>
          <cell r="L16">
            <v>5047.5317068116692</v>
          </cell>
          <cell r="M16">
            <v>5023.7172403529403</v>
          </cell>
        </row>
        <row r="17">
          <cell r="B17" t="str">
            <v>Greenwich</v>
          </cell>
          <cell r="C17">
            <v>4567.3505859375</v>
          </cell>
          <cell r="D17">
            <v>4623.9173247701365</v>
          </cell>
          <cell r="E17">
            <v>4686.3491974505996</v>
          </cell>
          <cell r="F17">
            <v>4765.7669137474923</v>
          </cell>
          <cell r="G17">
            <v>4837.0834162073479</v>
          </cell>
          <cell r="H17">
            <v>4903.1834988679802</v>
          </cell>
          <cell r="I17">
            <v>4952.0928643146835</v>
          </cell>
          <cell r="J17">
            <v>5004.0974302669101</v>
          </cell>
          <cell r="K17">
            <v>5050.2980552690715</v>
          </cell>
          <cell r="L17">
            <v>5087.4962531666042</v>
          </cell>
          <cell r="M17">
            <v>5119.0336223305594</v>
          </cell>
        </row>
        <row r="18">
          <cell r="B18" t="str">
            <v>Hackney</v>
          </cell>
          <cell r="C18">
            <v>4366.20751953125</v>
          </cell>
          <cell r="D18">
            <v>4444.1664079033671</v>
          </cell>
          <cell r="E18">
            <v>4518.2133891706126</v>
          </cell>
          <cell r="F18">
            <v>4584.181209381285</v>
          </cell>
          <cell r="G18">
            <v>4640.7917446408746</v>
          </cell>
          <cell r="H18">
            <v>4689.5515654373976</v>
          </cell>
          <cell r="I18">
            <v>4746.1459970881033</v>
          </cell>
          <cell r="J18">
            <v>4800.9078431484377</v>
          </cell>
          <cell r="K18">
            <v>4847.7773516014768</v>
          </cell>
          <cell r="L18">
            <v>4882.4780388749205</v>
          </cell>
          <cell r="M18">
            <v>4893.8598153150542</v>
          </cell>
        </row>
        <row r="19">
          <cell r="B19" t="str">
            <v>Hammersmith and Fulham</v>
          </cell>
          <cell r="C19">
            <v>2394.26513671875</v>
          </cell>
          <cell r="D19">
            <v>2426.0040998216832</v>
          </cell>
          <cell r="E19">
            <v>2454.0883727292157</v>
          </cell>
          <cell r="F19">
            <v>2476.7133247147699</v>
          </cell>
          <cell r="G19">
            <v>2493.7478980342962</v>
          </cell>
          <cell r="H19">
            <v>2507.2743311233953</v>
          </cell>
          <cell r="I19">
            <v>2513.2340313757736</v>
          </cell>
          <cell r="J19">
            <v>2521.9738236996723</v>
          </cell>
          <cell r="K19">
            <v>2529.2374045678757</v>
          </cell>
          <cell r="L19">
            <v>2532.6835733583675</v>
          </cell>
          <cell r="M19">
            <v>2533.6949648886734</v>
          </cell>
        </row>
        <row r="20">
          <cell r="B20" t="str">
            <v>Haringey</v>
          </cell>
          <cell r="C20">
            <v>4176.06103515625</v>
          </cell>
          <cell r="D20">
            <v>4228.7929367930174</v>
          </cell>
          <cell r="E20">
            <v>4282.9509500629538</v>
          </cell>
          <cell r="F20">
            <v>4330.32052982393</v>
          </cell>
          <cell r="G20">
            <v>4368.6015423579856</v>
          </cell>
          <cell r="H20">
            <v>4399.7076426972089</v>
          </cell>
          <cell r="I20">
            <v>4426.4763192550072</v>
          </cell>
          <cell r="J20">
            <v>4452.4096998457426</v>
          </cell>
          <cell r="K20">
            <v>4471.8010100527054</v>
          </cell>
          <cell r="L20">
            <v>4481.104687505639</v>
          </cell>
          <cell r="M20">
            <v>4483.3822886796588</v>
          </cell>
        </row>
        <row r="21">
          <cell r="B21" t="str">
            <v>Harrow</v>
          </cell>
          <cell r="C21">
            <v>3442.85571289062</v>
          </cell>
          <cell r="D21">
            <v>3449.6473490855942</v>
          </cell>
          <cell r="E21">
            <v>3443.9622324270917</v>
          </cell>
          <cell r="F21">
            <v>3428.7469675024636</v>
          </cell>
          <cell r="G21">
            <v>3405.726730936492</v>
          </cell>
          <cell r="H21">
            <v>3378.7692021215066</v>
          </cell>
          <cell r="I21">
            <v>3351.7873078291682</v>
          </cell>
          <cell r="J21">
            <v>3328.3511036401856</v>
          </cell>
          <cell r="K21">
            <v>3304.7065019121815</v>
          </cell>
          <cell r="L21">
            <v>3278.635483143089</v>
          </cell>
          <cell r="M21">
            <v>3252.4089746803729</v>
          </cell>
        </row>
        <row r="22">
          <cell r="B22" t="str">
            <v>Havering</v>
          </cell>
          <cell r="C22">
            <v>3081.26440429688</v>
          </cell>
          <cell r="D22">
            <v>3140.0365167843056</v>
          </cell>
          <cell r="E22">
            <v>3194.5266039181347</v>
          </cell>
          <cell r="F22">
            <v>3240.0539524277015</v>
          </cell>
          <cell r="G22">
            <v>3274.0640253759489</v>
          </cell>
          <cell r="H22">
            <v>3300.7631638328967</v>
          </cell>
          <cell r="I22">
            <v>3325.7024622748122</v>
          </cell>
          <cell r="J22">
            <v>3347.8869878717624</v>
          </cell>
          <cell r="K22">
            <v>3364.009868582863</v>
          </cell>
          <cell r="L22">
            <v>3372.416696051464</v>
          </cell>
          <cell r="M22">
            <v>3375.5527689837891</v>
          </cell>
        </row>
        <row r="23">
          <cell r="B23" t="str">
            <v>Hillingdon</v>
          </cell>
          <cell r="C23">
            <v>4466.7841796875</v>
          </cell>
          <cell r="D23">
            <v>4509.6499598286146</v>
          </cell>
          <cell r="E23">
            <v>4523.1246291923308</v>
          </cell>
          <cell r="F23">
            <v>4520.623741106604</v>
          </cell>
          <cell r="G23">
            <v>4506.1254933103555</v>
          </cell>
          <cell r="H23">
            <v>4486.0825713155709</v>
          </cell>
          <cell r="I23">
            <v>4461.5696167749311</v>
          </cell>
          <cell r="J23">
            <v>4438.3381102830544</v>
          </cell>
          <cell r="K23">
            <v>4411.3521090952936</v>
          </cell>
          <cell r="L23">
            <v>4379.0951141284113</v>
          </cell>
          <cell r="M23">
            <v>4345.3271507808777</v>
          </cell>
        </row>
        <row r="24">
          <cell r="B24" t="str">
            <v>Hounslow</v>
          </cell>
          <cell r="C24">
            <v>4349.0205078125</v>
          </cell>
          <cell r="D24">
            <v>4379.6024140243262</v>
          </cell>
          <cell r="E24">
            <v>4389.0244204250293</v>
          </cell>
          <cell r="F24">
            <v>4385.877995088219</v>
          </cell>
          <cell r="G24">
            <v>4372.1642397478718</v>
          </cell>
          <cell r="H24">
            <v>4355.1590488418524</v>
          </cell>
          <cell r="I24">
            <v>4338.6771819826172</v>
          </cell>
          <cell r="J24">
            <v>4326.8260033410916</v>
          </cell>
          <cell r="K24">
            <v>4315.4284774781636</v>
          </cell>
          <cell r="L24">
            <v>4301.4683531631008</v>
          </cell>
          <cell r="M24">
            <v>4286.8343918185892</v>
          </cell>
        </row>
        <row r="25">
          <cell r="B25" t="str">
            <v>Islington</v>
          </cell>
          <cell r="C25">
            <v>2858.50732421875</v>
          </cell>
          <cell r="D25">
            <v>2932.167171157153</v>
          </cell>
          <cell r="E25">
            <v>2995.7746158526757</v>
          </cell>
          <cell r="F25">
            <v>3050.0346972499119</v>
          </cell>
          <cell r="G25">
            <v>3095.74957644099</v>
          </cell>
          <cell r="H25">
            <v>3134.4856312712632</v>
          </cell>
          <cell r="I25">
            <v>3151.4344525700835</v>
          </cell>
          <cell r="J25">
            <v>3166.2331418517174</v>
          </cell>
          <cell r="K25">
            <v>3175.3015143420535</v>
          </cell>
          <cell r="L25">
            <v>3176.4179353670006</v>
          </cell>
          <cell r="M25">
            <v>3172.7049968500023</v>
          </cell>
        </row>
        <row r="26">
          <cell r="B26" t="str">
            <v>Kensington and Chelsea</v>
          </cell>
          <cell r="C26">
            <v>1823.3314208984398</v>
          </cell>
          <cell r="D26">
            <v>1826.4001712113097</v>
          </cell>
          <cell r="E26">
            <v>1828.6267224980111</v>
          </cell>
          <cell r="F26">
            <v>1826.7273000988685</v>
          </cell>
          <cell r="G26">
            <v>1821.0092402740806</v>
          </cell>
          <cell r="H26">
            <v>1812.0275676553565</v>
          </cell>
          <cell r="I26">
            <v>1811.6315341997627</v>
          </cell>
          <cell r="J26">
            <v>1814.4556238276259</v>
          </cell>
          <cell r="K26">
            <v>1817.305208816379</v>
          </cell>
          <cell r="L26">
            <v>1818.282135642012</v>
          </cell>
          <cell r="M26">
            <v>1818.9404468834705</v>
          </cell>
        </row>
        <row r="27">
          <cell r="B27" t="str">
            <v>Kingston upon Thames</v>
          </cell>
          <cell r="C27">
            <v>2322.6357421875</v>
          </cell>
          <cell r="D27">
            <v>2352.7436353945914</v>
          </cell>
          <cell r="E27">
            <v>2376.381347861935</v>
          </cell>
          <cell r="F27">
            <v>2394.1821072149814</v>
          </cell>
          <cell r="G27">
            <v>2406.941782086757</v>
          </cell>
          <cell r="H27">
            <v>2416.809832416729</v>
          </cell>
          <cell r="I27">
            <v>2423.6921829281791</v>
          </cell>
          <cell r="J27">
            <v>2430.8421285751215</v>
          </cell>
          <cell r="K27">
            <v>2434.922836926582</v>
          </cell>
          <cell r="L27">
            <v>2433.7598555484838</v>
          </cell>
          <cell r="M27">
            <v>2429.0345431058463</v>
          </cell>
        </row>
        <row r="28">
          <cell r="B28" t="str">
            <v>Lambeth</v>
          </cell>
          <cell r="C28">
            <v>4562.2734375</v>
          </cell>
          <cell r="D28">
            <v>4633.0682147874031</v>
          </cell>
          <cell r="E28">
            <v>4702.4750357968214</v>
          </cell>
          <cell r="F28">
            <v>4763.650713118589</v>
          </cell>
          <cell r="G28">
            <v>4815.0814019985937</v>
          </cell>
          <cell r="H28">
            <v>4858.8118239171963</v>
          </cell>
          <cell r="I28">
            <v>4896.1816765952171</v>
          </cell>
          <cell r="J28">
            <v>4934.7154787207101</v>
          </cell>
          <cell r="K28">
            <v>4967.3123970257475</v>
          </cell>
          <cell r="L28">
            <v>4984.0568799309776</v>
          </cell>
          <cell r="M28">
            <v>4985.9381869432909</v>
          </cell>
        </row>
        <row r="29">
          <cell r="B29" t="str">
            <v>Lewisham</v>
          </cell>
          <cell r="C29">
            <v>4847.79052734375</v>
          </cell>
          <cell r="D29">
            <v>4891.6376818596418</v>
          </cell>
          <cell r="E29">
            <v>4934.4221315501109</v>
          </cell>
          <cell r="F29">
            <v>4970.2627519605612</v>
          </cell>
          <cell r="G29">
            <v>4997.9863481057837</v>
          </cell>
          <cell r="H29">
            <v>5020.9381821594743</v>
          </cell>
          <cell r="I29">
            <v>5022.0332441534747</v>
          </cell>
          <cell r="J29">
            <v>5026.0837564507774</v>
          </cell>
          <cell r="K29">
            <v>5026.6685372739157</v>
          </cell>
          <cell r="L29">
            <v>5020.5417649867668</v>
          </cell>
          <cell r="M29">
            <v>5011.3012189032806</v>
          </cell>
        </row>
        <row r="30">
          <cell r="B30" t="str">
            <v>Merton</v>
          </cell>
          <cell r="C30">
            <v>3307.41479492188</v>
          </cell>
          <cell r="D30">
            <v>3330.4900396000139</v>
          </cell>
          <cell r="E30">
            <v>3342.1688993221906</v>
          </cell>
          <cell r="F30">
            <v>3343.7306733076789</v>
          </cell>
          <cell r="G30">
            <v>3336.9967095384181</v>
          </cell>
          <cell r="H30">
            <v>3325.0153233606165</v>
          </cell>
          <cell r="I30">
            <v>3311.5370789248295</v>
          </cell>
          <cell r="J30">
            <v>3300.0796567670518</v>
          </cell>
          <cell r="K30">
            <v>3287.7820181121619</v>
          </cell>
          <cell r="L30">
            <v>3271.6500866762981</v>
          </cell>
          <cell r="M30">
            <v>3253.5908776010692</v>
          </cell>
        </row>
        <row r="31">
          <cell r="B31" t="str">
            <v>Newham</v>
          </cell>
          <cell r="C31">
            <v>5859.958984375</v>
          </cell>
          <cell r="D31">
            <v>6011.2200376338023</v>
          </cell>
          <cell r="E31">
            <v>6146.1427663170498</v>
          </cell>
          <cell r="F31">
            <v>6260.7704798724153</v>
          </cell>
          <cell r="G31">
            <v>6352.9698492662646</v>
          </cell>
          <cell r="H31">
            <v>6432.3691959098178</v>
          </cell>
          <cell r="I31">
            <v>6502.228741440289</v>
          </cell>
          <cell r="J31">
            <v>6566.3355967334237</v>
          </cell>
          <cell r="K31">
            <v>6616.9620563604349</v>
          </cell>
          <cell r="L31">
            <v>6650.5647135399431</v>
          </cell>
          <cell r="M31">
            <v>6671.2076170972723</v>
          </cell>
        </row>
        <row r="32">
          <cell r="B32" t="str">
            <v>Redbridge</v>
          </cell>
          <cell r="C32">
            <v>4770.48779296875</v>
          </cell>
          <cell r="D32">
            <v>4855.6322331116362</v>
          </cell>
          <cell r="E32">
            <v>4920.0608443787669</v>
          </cell>
          <cell r="F32">
            <v>4966.9290682828641</v>
          </cell>
          <cell r="G32">
            <v>4996.6683017825781</v>
          </cell>
          <cell r="H32">
            <v>5017.5315730893572</v>
          </cell>
          <cell r="I32">
            <v>5030.6680317934452</v>
          </cell>
          <cell r="J32">
            <v>5043.3212041095239</v>
          </cell>
          <cell r="K32">
            <v>5050.1915728325503</v>
          </cell>
          <cell r="L32">
            <v>5048.1058902016175</v>
          </cell>
          <cell r="M32">
            <v>5040.847917839078</v>
          </cell>
        </row>
        <row r="33">
          <cell r="B33" t="str">
            <v>Richmond upon Thames</v>
          </cell>
          <cell r="C33">
            <v>2609.85498046875</v>
          </cell>
          <cell r="D33">
            <v>2629.2882690146002</v>
          </cell>
          <cell r="E33">
            <v>2638.7156142899057</v>
          </cell>
          <cell r="F33">
            <v>2639.0933412108525</v>
          </cell>
          <cell r="G33">
            <v>2632.5347597786335</v>
          </cell>
          <cell r="H33">
            <v>2618.7145341184128</v>
          </cell>
          <cell r="I33">
            <v>2603.2202078339656</v>
          </cell>
          <cell r="J33">
            <v>2590.1097155525786</v>
          </cell>
          <cell r="K33">
            <v>2576.2784210343289</v>
          </cell>
          <cell r="L33">
            <v>2559.6866322374112</v>
          </cell>
          <cell r="M33">
            <v>2543.2996003626299</v>
          </cell>
        </row>
        <row r="34">
          <cell r="B34" t="str">
            <v>Southwark</v>
          </cell>
          <cell r="C34">
            <v>4620.02880859375</v>
          </cell>
          <cell r="D34">
            <v>4715.5027393871205</v>
          </cell>
          <cell r="E34">
            <v>4805.176601730016</v>
          </cell>
          <cell r="F34">
            <v>4898.3603950045936</v>
          </cell>
          <cell r="G34">
            <v>4987.2058799907336</v>
          </cell>
          <cell r="H34">
            <v>5067.0522315134494</v>
          </cell>
          <cell r="I34">
            <v>5116.11824179633</v>
          </cell>
          <cell r="J34">
            <v>5163.7773038591549</v>
          </cell>
          <cell r="K34">
            <v>5202.6854099292805</v>
          </cell>
          <cell r="L34">
            <v>5229.0029824863395</v>
          </cell>
          <cell r="M34">
            <v>5244.9113127909995</v>
          </cell>
        </row>
        <row r="35">
          <cell r="B35" t="str">
            <v>Sutton</v>
          </cell>
          <cell r="C35">
            <v>2787.59204101562</v>
          </cell>
          <cell r="D35">
            <v>2800.0827095041782</v>
          </cell>
          <cell r="E35">
            <v>2793.3979768596264</v>
          </cell>
          <cell r="F35">
            <v>2774.5398710998852</v>
          </cell>
          <cell r="G35">
            <v>2747.1084227070737</v>
          </cell>
          <cell r="H35">
            <v>2714.4248887490025</v>
          </cell>
          <cell r="I35">
            <v>2681.1303526324987</v>
          </cell>
          <cell r="J35">
            <v>2650.1470638757569</v>
          </cell>
          <cell r="K35">
            <v>2618.9509894469006</v>
          </cell>
          <cell r="L35">
            <v>2586.2062064946995</v>
          </cell>
          <cell r="M35">
            <v>2554.9982960051466</v>
          </cell>
        </row>
        <row r="36">
          <cell r="B36" t="str">
            <v>Tower Hamlets</v>
          </cell>
          <cell r="C36">
            <v>4529.1005859375</v>
          </cell>
          <cell r="D36">
            <v>4677.7582869551952</v>
          </cell>
          <cell r="E36">
            <v>4810.9753487133548</v>
          </cell>
          <cell r="F36">
            <v>4972.8903270677883</v>
          </cell>
          <cell r="G36">
            <v>5126.3705276434266</v>
          </cell>
          <cell r="H36">
            <v>5269.5912049451599</v>
          </cell>
          <cell r="I36">
            <v>5366.7179665297335</v>
          </cell>
          <cell r="J36">
            <v>5459.1907693487447</v>
          </cell>
          <cell r="K36">
            <v>5539.4876213730258</v>
          </cell>
          <cell r="L36">
            <v>5602.9346007474633</v>
          </cell>
          <cell r="M36">
            <v>5653.5170167332471</v>
          </cell>
        </row>
        <row r="37">
          <cell r="B37" t="str">
            <v>Waltham Forest</v>
          </cell>
          <cell r="C37">
            <v>4610.4814453125</v>
          </cell>
          <cell r="D37">
            <v>4640.2741646333361</v>
          </cell>
          <cell r="E37">
            <v>4655.4028057463165</v>
          </cell>
          <cell r="F37">
            <v>4659.6452700428445</v>
          </cell>
          <cell r="G37">
            <v>4654.2261264951103</v>
          </cell>
          <cell r="H37">
            <v>4645.0390233570888</v>
          </cell>
          <cell r="I37">
            <v>4638.8653326792428</v>
          </cell>
          <cell r="J37">
            <v>4636.1526311988146</v>
          </cell>
          <cell r="K37">
            <v>4630.5537622112861</v>
          </cell>
          <cell r="L37">
            <v>4619.1974288517695</v>
          </cell>
          <cell r="M37">
            <v>4604.9918348494666</v>
          </cell>
        </row>
        <row r="38">
          <cell r="B38" t="str">
            <v>Wandsworth</v>
          </cell>
          <cell r="C38">
            <v>5007.7109375</v>
          </cell>
          <cell r="D38">
            <v>5089.0607888995864</v>
          </cell>
          <cell r="E38">
            <v>5164.2122761701103</v>
          </cell>
          <cell r="F38">
            <v>5223.573252475162</v>
          </cell>
          <cell r="G38">
            <v>5267.9147603871752</v>
          </cell>
          <cell r="H38">
            <v>5300.2597433178817</v>
          </cell>
          <cell r="I38">
            <v>5329.6064576892686</v>
          </cell>
          <cell r="J38">
            <v>5360.6911134960301</v>
          </cell>
          <cell r="K38">
            <v>5386.6951562091581</v>
          </cell>
          <cell r="L38">
            <v>5402.2806651683823</v>
          </cell>
          <cell r="M38">
            <v>5411.2413346746007</v>
          </cell>
        </row>
        <row r="39">
          <cell r="B39" t="str">
            <v>Westminster</v>
          </cell>
          <cell r="C39">
            <v>2662.85473632812</v>
          </cell>
          <cell r="D39">
            <v>2696.4437292762218</v>
          </cell>
          <cell r="E39">
            <v>2719.4197663617588</v>
          </cell>
          <cell r="F39">
            <v>2733.8131531999402</v>
          </cell>
          <cell r="G39">
            <v>2741.5430923440467</v>
          </cell>
          <cell r="H39">
            <v>2743.8739089922301</v>
          </cell>
          <cell r="I39">
            <v>2738.5363507976099</v>
          </cell>
          <cell r="J39">
            <v>2734.9820267301025</v>
          </cell>
          <cell r="K39">
            <v>2730.0917911245306</v>
          </cell>
          <cell r="L39">
            <v>2721.5368484036217</v>
          </cell>
          <cell r="M39">
            <v>2712.0369764044572</v>
          </cell>
        </row>
      </sheetData>
      <sheetData sheetId="2">
        <row r="6">
          <cell r="B6" t="str">
            <v>Team Leader</v>
          </cell>
          <cell r="C6">
            <v>1</v>
          </cell>
        </row>
        <row r="7">
          <cell r="B7" t="str">
            <v>Administrator</v>
          </cell>
          <cell r="C7">
            <v>1</v>
          </cell>
        </row>
        <row r="8">
          <cell r="B8" t="str">
            <v>Psychiatrist</v>
          </cell>
          <cell r="C8">
            <v>2</v>
          </cell>
        </row>
        <row r="9">
          <cell r="B9" t="str">
            <v>Psychologist</v>
          </cell>
          <cell r="C9">
            <v>1</v>
          </cell>
        </row>
        <row r="10">
          <cell r="B10" t="str">
            <v>Occupational Therapist</v>
          </cell>
          <cell r="C10">
            <v>1</v>
          </cell>
        </row>
        <row r="11">
          <cell r="B11" t="str">
            <v>Specialist nurses</v>
          </cell>
          <cell r="C11">
            <v>5</v>
          </cell>
        </row>
        <row r="12">
          <cell r="B12" t="str">
            <v>Nursery nurses</v>
          </cell>
          <cell r="C12">
            <v>2.5</v>
          </cell>
        </row>
        <row r="13">
          <cell r="B13" t="str">
            <v>Social worker</v>
          </cell>
          <cell r="C13">
            <v>0.5</v>
          </cell>
        </row>
        <row r="14">
          <cell r="B14" t="str">
            <v>Link midwife</v>
          </cell>
          <cell r="C14">
            <v>0.3</v>
          </cell>
        </row>
        <row r="15">
          <cell r="B15" t="str">
            <v>Link health visitors</v>
          </cell>
          <cell r="C15">
            <v>0.3</v>
          </cell>
        </row>
      </sheetData>
      <sheetData sheetId="3">
        <row r="16">
          <cell r="D16">
            <v>5.0000000000000001E-3</v>
          </cell>
        </row>
        <row r="17">
          <cell r="D17">
            <v>0.1</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ealthylondon.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3:B14"/>
  <sheetViews>
    <sheetView showGridLines="0" showRowColHeaders="0" tabSelected="1" zoomScale="90" zoomScaleNormal="90" workbookViewId="0">
      <pane ySplit="3" topLeftCell="A10" activePane="bottomLeft" state="frozen"/>
      <selection pane="bottomLeft" activeCell="B15" sqref="B15"/>
    </sheetView>
  </sheetViews>
  <sheetFormatPr defaultRowHeight="14.4" x14ac:dyDescent="0.3"/>
  <cols>
    <col min="1" max="1" width="2.77734375" customWidth="1"/>
    <col min="2" max="2" width="128.88671875" customWidth="1"/>
  </cols>
  <sheetData>
    <row r="3" spans="2:2" ht="60.45" customHeight="1" x14ac:dyDescent="0.35"/>
    <row r="4" spans="2:2" ht="14.55" x14ac:dyDescent="0.35">
      <c r="B4" s="1" t="s">
        <v>0</v>
      </c>
    </row>
    <row r="5" spans="2:2" ht="34.049999999999997" customHeight="1" x14ac:dyDescent="0.3">
      <c r="B5" s="2" t="s">
        <v>81</v>
      </c>
    </row>
    <row r="6" spans="2:2" ht="58.05" customHeight="1" x14ac:dyDescent="0.3">
      <c r="B6" s="2" t="s">
        <v>82</v>
      </c>
    </row>
    <row r="7" spans="2:2" ht="14.55" x14ac:dyDescent="0.35">
      <c r="B7" s="1" t="s">
        <v>1</v>
      </c>
    </row>
    <row r="8" spans="2:2" ht="238.05" customHeight="1" x14ac:dyDescent="0.3">
      <c r="B8" s="2" t="s">
        <v>84</v>
      </c>
    </row>
    <row r="9" spans="2:2" ht="201.6" x14ac:dyDescent="0.3">
      <c r="B9" s="3" t="s">
        <v>85</v>
      </c>
    </row>
    <row r="10" spans="2:2" x14ac:dyDescent="0.3">
      <c r="B10" s="4" t="s">
        <v>86</v>
      </c>
    </row>
    <row r="11" spans="2:2" x14ac:dyDescent="0.3">
      <c r="B11" s="3" t="s">
        <v>2</v>
      </c>
    </row>
    <row r="12" spans="2:2" x14ac:dyDescent="0.3">
      <c r="B12" t="s">
        <v>3</v>
      </c>
    </row>
    <row r="13" spans="2:2" ht="26.55" customHeight="1" x14ac:dyDescent="0.3">
      <c r="B13" s="5" t="s">
        <v>83</v>
      </c>
    </row>
    <row r="14" spans="2:2" ht="28.8" x14ac:dyDescent="0.3">
      <c r="B14" s="44" t="s">
        <v>89</v>
      </c>
    </row>
  </sheetData>
  <hyperlinks>
    <hyperlink ref="B14" r:id="rId1" display="For further information please contact us through www.healthylondon.org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M39"/>
  <sheetViews>
    <sheetView showGridLines="0" showRowColHeaders="0" zoomScale="80" zoomScaleNormal="80" workbookViewId="0">
      <pane ySplit="6" topLeftCell="A7" activePane="bottomLeft" state="frozen"/>
      <selection pane="bottomLeft" activeCell="Q11" sqref="Q11"/>
    </sheetView>
  </sheetViews>
  <sheetFormatPr defaultRowHeight="14.4" x14ac:dyDescent="0.3"/>
  <cols>
    <col min="2" max="2" width="31.44140625" customWidth="1"/>
  </cols>
  <sheetData>
    <row r="2" spans="2:13" x14ac:dyDescent="0.3">
      <c r="B2" s="41" t="s">
        <v>87</v>
      </c>
      <c r="C2" s="42"/>
      <c r="D2" s="42"/>
      <c r="E2" s="42"/>
      <c r="F2" s="42"/>
      <c r="G2" s="42"/>
      <c r="H2" s="42"/>
      <c r="I2" s="42"/>
      <c r="J2" s="42"/>
      <c r="K2" s="42"/>
      <c r="L2" s="42"/>
      <c r="M2" s="42"/>
    </row>
    <row r="3" spans="2:13" x14ac:dyDescent="0.3">
      <c r="B3" s="42"/>
      <c r="C3" s="42"/>
      <c r="D3" s="42"/>
      <c r="E3" s="42"/>
      <c r="F3" s="42"/>
      <c r="G3" s="42"/>
      <c r="H3" s="42"/>
      <c r="I3" s="42"/>
      <c r="J3" s="42"/>
      <c r="K3" s="42"/>
      <c r="L3" s="42"/>
      <c r="M3" s="42"/>
    </row>
    <row r="4" spans="2:13" x14ac:dyDescent="0.3">
      <c r="B4" s="42"/>
      <c r="C4" s="42"/>
      <c r="D4" s="42"/>
      <c r="E4" s="42"/>
      <c r="F4" s="42"/>
      <c r="G4" s="42"/>
      <c r="H4" s="42"/>
      <c r="I4" s="42"/>
      <c r="J4" s="42"/>
      <c r="K4" s="42"/>
      <c r="L4" s="42"/>
      <c r="M4" s="42"/>
    </row>
    <row r="6" spans="2:13" ht="15" thickBot="1" x14ac:dyDescent="0.4">
      <c r="B6" s="6" t="s">
        <v>4</v>
      </c>
      <c r="C6" s="7">
        <v>2015</v>
      </c>
      <c r="D6" s="6">
        <v>2016</v>
      </c>
      <c r="E6" s="7">
        <v>2017</v>
      </c>
      <c r="F6" s="6">
        <v>2018</v>
      </c>
      <c r="G6" s="7">
        <v>2019</v>
      </c>
      <c r="H6" s="6">
        <v>2020</v>
      </c>
      <c r="I6" s="7">
        <v>2021</v>
      </c>
      <c r="J6" s="6">
        <v>2022</v>
      </c>
      <c r="K6" s="7">
        <v>2023</v>
      </c>
      <c r="L6" s="6">
        <v>2024</v>
      </c>
      <c r="M6" s="7">
        <v>2025</v>
      </c>
    </row>
    <row r="7" spans="2:13" ht="14.55" x14ac:dyDescent="0.35">
      <c r="B7" t="s">
        <v>5</v>
      </c>
      <c r="C7" s="8">
        <v>3685.2502441406205</v>
      </c>
      <c r="D7" s="8">
        <v>3747.1486609118201</v>
      </c>
      <c r="E7" s="8">
        <v>3799.8090873741821</v>
      </c>
      <c r="F7" s="8">
        <v>3844.6849007078072</v>
      </c>
      <c r="G7" s="8">
        <v>3880.7151663487866</v>
      </c>
      <c r="H7" s="8">
        <v>3913.7499646030692</v>
      </c>
      <c r="I7" s="8">
        <v>3946.7299635847016</v>
      </c>
      <c r="J7" s="8">
        <v>3981.6148947383144</v>
      </c>
      <c r="K7" s="8">
        <v>4013.449240687733</v>
      </c>
      <c r="L7" s="8">
        <v>4040.5911606939621</v>
      </c>
      <c r="M7" s="8">
        <v>4065.654459614248</v>
      </c>
    </row>
    <row r="8" spans="2:13" ht="14.55" x14ac:dyDescent="0.35">
      <c r="B8" t="s">
        <v>6</v>
      </c>
      <c r="C8" s="8">
        <v>5250.83251953125</v>
      </c>
      <c r="D8" s="8">
        <v>5335.2290315618866</v>
      </c>
      <c r="E8" s="8">
        <v>5402.3410302922121</v>
      </c>
      <c r="F8" s="8">
        <v>5452.27886070349</v>
      </c>
      <c r="G8" s="8">
        <v>5485.660255081646</v>
      </c>
      <c r="H8" s="8">
        <v>5508.0772862385356</v>
      </c>
      <c r="I8" s="8">
        <v>5572.9643582813951</v>
      </c>
      <c r="J8" s="8">
        <v>5638.6892236903395</v>
      </c>
      <c r="K8" s="8">
        <v>5698.0061601429425</v>
      </c>
      <c r="L8" s="8">
        <v>5735.8121237023806</v>
      </c>
      <c r="M8" s="8">
        <v>5736.8589387317843</v>
      </c>
    </row>
    <row r="9" spans="2:13" ht="14.55" x14ac:dyDescent="0.35">
      <c r="B9" t="s">
        <v>7</v>
      </c>
      <c r="C9" s="8">
        <v>3122.0466308593795</v>
      </c>
      <c r="D9" s="8">
        <v>3153.1639757547237</v>
      </c>
      <c r="E9" s="8">
        <v>3169.0034909674514</v>
      </c>
      <c r="F9" s="8">
        <v>3174.1779521867347</v>
      </c>
      <c r="G9" s="8">
        <v>3169.0271390317362</v>
      </c>
      <c r="H9" s="8">
        <v>3157.7457305309031</v>
      </c>
      <c r="I9" s="8">
        <v>3148.1609329192584</v>
      </c>
      <c r="J9" s="8">
        <v>3137.4665676829241</v>
      </c>
      <c r="K9" s="8">
        <v>3122.8517103011554</v>
      </c>
      <c r="L9" s="8">
        <v>3103.7143752576112</v>
      </c>
      <c r="M9" s="8">
        <v>3082.6349673021209</v>
      </c>
    </row>
    <row r="10" spans="2:13" ht="14.55" x14ac:dyDescent="0.35">
      <c r="B10" t="s">
        <v>8</v>
      </c>
      <c r="C10" s="8">
        <v>5091.88623046875</v>
      </c>
      <c r="D10" s="8">
        <v>5137.1112229758492</v>
      </c>
      <c r="E10" s="8">
        <v>5180.6877324928528</v>
      </c>
      <c r="F10" s="8">
        <v>5215.561634757385</v>
      </c>
      <c r="G10" s="8">
        <v>5239.5129832658295</v>
      </c>
      <c r="H10" s="8">
        <v>5257.2760101233907</v>
      </c>
      <c r="I10" s="8">
        <v>5272.3243145398401</v>
      </c>
      <c r="J10" s="8">
        <v>5288.2892231694714</v>
      </c>
      <c r="K10" s="8">
        <v>5297.8570417129613</v>
      </c>
      <c r="L10" s="8">
        <v>5297.6799815558134</v>
      </c>
      <c r="M10" s="8">
        <v>5291.6820008593095</v>
      </c>
    </row>
    <row r="11" spans="2:13" ht="14.55" x14ac:dyDescent="0.35">
      <c r="B11" t="s">
        <v>9</v>
      </c>
      <c r="C11" s="8">
        <v>4035.671875</v>
      </c>
      <c r="D11" s="8">
        <v>4065.8319821732603</v>
      </c>
      <c r="E11" s="8">
        <v>4079.1549641653332</v>
      </c>
      <c r="F11" s="8">
        <v>4079.0915832063101</v>
      </c>
      <c r="G11" s="8">
        <v>4065.396424540671</v>
      </c>
      <c r="H11" s="8">
        <v>4041.8799956224975</v>
      </c>
      <c r="I11" s="8">
        <v>4017.1698042338658</v>
      </c>
      <c r="J11" s="8">
        <v>3993.2463399227831</v>
      </c>
      <c r="K11" s="8">
        <v>3965.4220965429736</v>
      </c>
      <c r="L11" s="8">
        <v>3931.639150686693</v>
      </c>
      <c r="M11" s="8">
        <v>3896.8774374245249</v>
      </c>
    </row>
    <row r="12" spans="2:13" ht="14.55" x14ac:dyDescent="0.35">
      <c r="B12" t="s">
        <v>10</v>
      </c>
      <c r="C12" s="8">
        <v>2753.72900390625</v>
      </c>
      <c r="D12" s="8">
        <v>2800.5314604066648</v>
      </c>
      <c r="E12" s="8">
        <v>2837.3060524274074</v>
      </c>
      <c r="F12" s="8">
        <v>2865.630591321371</v>
      </c>
      <c r="G12" s="8">
        <v>2887.2045896344234</v>
      </c>
      <c r="H12" s="8">
        <v>2903.642568372863</v>
      </c>
      <c r="I12" s="8">
        <v>2910.7148277985539</v>
      </c>
      <c r="J12" s="8">
        <v>2917.1487453262152</v>
      </c>
      <c r="K12" s="8">
        <v>2919.4999168586592</v>
      </c>
      <c r="L12" s="8">
        <v>2915.4363633191242</v>
      </c>
      <c r="M12" s="8">
        <v>2907.1743550999095</v>
      </c>
    </row>
    <row r="13" spans="2:13" ht="14.55" x14ac:dyDescent="0.35">
      <c r="B13" t="s">
        <v>11</v>
      </c>
      <c r="C13" s="8">
        <v>53.736843109130902</v>
      </c>
      <c r="D13" s="8">
        <v>55.444156257216846</v>
      </c>
      <c r="E13" s="8">
        <v>56.981638630026907</v>
      </c>
      <c r="F13" s="8">
        <v>58.408228097674879</v>
      </c>
      <c r="G13" s="8">
        <v>59.489034909137672</v>
      </c>
      <c r="H13" s="8">
        <v>60.353171724934754</v>
      </c>
      <c r="I13" s="8">
        <v>61.04143515323566</v>
      </c>
      <c r="J13" s="8">
        <v>61.61976939251096</v>
      </c>
      <c r="K13" s="8">
        <v>62.086823340310609</v>
      </c>
      <c r="L13" s="8">
        <v>62.38550535523953</v>
      </c>
      <c r="M13" s="8">
        <v>62.536055888795929</v>
      </c>
    </row>
    <row r="14" spans="2:13" ht="14.55" x14ac:dyDescent="0.35">
      <c r="B14" t="s">
        <v>12</v>
      </c>
      <c r="C14" s="8">
        <v>5605.9423828125</v>
      </c>
      <c r="D14" s="8">
        <v>5629.0381630893717</v>
      </c>
      <c r="E14" s="8">
        <v>5639.4624994272408</v>
      </c>
      <c r="F14" s="8">
        <v>5636.9379252861772</v>
      </c>
      <c r="G14" s="8">
        <v>5621.6667632957533</v>
      </c>
      <c r="H14" s="8">
        <v>5599.8462166089303</v>
      </c>
      <c r="I14" s="8">
        <v>5594.2912747650043</v>
      </c>
      <c r="J14" s="8">
        <v>5593.6131355576035</v>
      </c>
      <c r="K14" s="8">
        <v>5591.8006027946049</v>
      </c>
      <c r="L14" s="8">
        <v>5585.0520556503234</v>
      </c>
      <c r="M14" s="8">
        <v>5576.6349350518349</v>
      </c>
    </row>
    <row r="15" spans="2:13" ht="14.55" x14ac:dyDescent="0.35">
      <c r="B15" t="s">
        <v>13</v>
      </c>
      <c r="C15" s="8">
        <v>5429.72021484375</v>
      </c>
      <c r="D15" s="8">
        <v>5424.6887052240818</v>
      </c>
      <c r="E15" s="8">
        <v>5427.4432228372098</v>
      </c>
      <c r="F15" s="8">
        <v>5428.6089955566349</v>
      </c>
      <c r="G15" s="8">
        <v>5425.1978976145292</v>
      </c>
      <c r="H15" s="8">
        <v>5420.737723813143</v>
      </c>
      <c r="I15" s="8">
        <v>5422.0553275413149</v>
      </c>
      <c r="J15" s="8">
        <v>5430.2703724078883</v>
      </c>
      <c r="K15" s="8">
        <v>5437.6847899169406</v>
      </c>
      <c r="L15" s="8">
        <v>5432.8768398564007</v>
      </c>
      <c r="M15" s="8">
        <v>5422.604938225717</v>
      </c>
    </row>
    <row r="16" spans="2:13" ht="14.55" x14ac:dyDescent="0.35">
      <c r="B16" t="s">
        <v>14</v>
      </c>
      <c r="C16" s="8">
        <v>4972.755859375</v>
      </c>
      <c r="D16" s="8">
        <v>5035.8112355851335</v>
      </c>
      <c r="E16" s="8">
        <v>5073.7988734395167</v>
      </c>
      <c r="F16" s="8">
        <v>5094.7629532709998</v>
      </c>
      <c r="G16" s="8">
        <v>5100.542098555231</v>
      </c>
      <c r="H16" s="8">
        <v>5096.9086471700175</v>
      </c>
      <c r="I16" s="8">
        <v>5088.9891284752184</v>
      </c>
      <c r="J16" s="8">
        <v>5081.1847246827729</v>
      </c>
      <c r="K16" s="8">
        <v>5067.8740821493075</v>
      </c>
      <c r="L16" s="8">
        <v>5047.5317068116692</v>
      </c>
      <c r="M16" s="8">
        <v>5023.7172403529403</v>
      </c>
    </row>
    <row r="17" spans="2:13" ht="14.55" x14ac:dyDescent="0.35">
      <c r="B17" t="s">
        <v>15</v>
      </c>
      <c r="C17" s="8">
        <v>4567.3505859375</v>
      </c>
      <c r="D17" s="8">
        <v>4623.9173247701365</v>
      </c>
      <c r="E17" s="8">
        <v>4686.3491974505996</v>
      </c>
      <c r="F17" s="8">
        <v>4765.7669137474923</v>
      </c>
      <c r="G17" s="8">
        <v>4837.0834162073479</v>
      </c>
      <c r="H17" s="8">
        <v>4903.1834988679802</v>
      </c>
      <c r="I17" s="8">
        <v>4952.0928643146835</v>
      </c>
      <c r="J17" s="8">
        <v>5004.0974302669101</v>
      </c>
      <c r="K17" s="8">
        <v>5050.2980552690715</v>
      </c>
      <c r="L17" s="8">
        <v>5087.4962531666042</v>
      </c>
      <c r="M17" s="8">
        <v>5119.0336223305594</v>
      </c>
    </row>
    <row r="18" spans="2:13" ht="14.55" x14ac:dyDescent="0.35">
      <c r="B18" t="s">
        <v>16</v>
      </c>
      <c r="C18" s="8">
        <v>4366.20751953125</v>
      </c>
      <c r="D18" s="8">
        <v>4444.1664079033671</v>
      </c>
      <c r="E18" s="8">
        <v>4518.2133891706126</v>
      </c>
      <c r="F18" s="8">
        <v>4584.181209381285</v>
      </c>
      <c r="G18" s="8">
        <v>4640.7917446408746</v>
      </c>
      <c r="H18" s="8">
        <v>4689.5515654373976</v>
      </c>
      <c r="I18" s="8">
        <v>4746.1459970881033</v>
      </c>
      <c r="J18" s="8">
        <v>4800.9078431484377</v>
      </c>
      <c r="K18" s="8">
        <v>4847.7773516014768</v>
      </c>
      <c r="L18" s="8">
        <v>4882.4780388749205</v>
      </c>
      <c r="M18" s="8">
        <v>4893.8598153150542</v>
      </c>
    </row>
    <row r="19" spans="2:13" ht="14.55" x14ac:dyDescent="0.35">
      <c r="B19" t="s">
        <v>17</v>
      </c>
      <c r="C19" s="8">
        <v>2394.26513671875</v>
      </c>
      <c r="D19" s="8">
        <v>2426.0040998216832</v>
      </c>
      <c r="E19" s="8">
        <v>2454.0883727292157</v>
      </c>
      <c r="F19" s="8">
        <v>2476.7133247147699</v>
      </c>
      <c r="G19" s="8">
        <v>2493.7478980342962</v>
      </c>
      <c r="H19" s="8">
        <v>2507.2743311233953</v>
      </c>
      <c r="I19" s="8">
        <v>2513.2340313757736</v>
      </c>
      <c r="J19" s="8">
        <v>2521.9738236996723</v>
      </c>
      <c r="K19" s="8">
        <v>2529.2374045678757</v>
      </c>
      <c r="L19" s="8">
        <v>2532.6835733583675</v>
      </c>
      <c r="M19" s="8">
        <v>2533.6949648886734</v>
      </c>
    </row>
    <row r="20" spans="2:13" ht="14.55" x14ac:dyDescent="0.35">
      <c r="B20" t="s">
        <v>18</v>
      </c>
      <c r="C20" s="8">
        <v>4176.06103515625</v>
      </c>
      <c r="D20" s="8">
        <v>4228.7929367930174</v>
      </c>
      <c r="E20" s="8">
        <v>4282.9509500629538</v>
      </c>
      <c r="F20" s="8">
        <v>4330.32052982393</v>
      </c>
      <c r="G20" s="8">
        <v>4368.6015423579856</v>
      </c>
      <c r="H20" s="8">
        <v>4399.7076426972089</v>
      </c>
      <c r="I20" s="8">
        <v>4426.4763192550072</v>
      </c>
      <c r="J20" s="8">
        <v>4452.4096998457426</v>
      </c>
      <c r="K20" s="8">
        <v>4471.8010100527054</v>
      </c>
      <c r="L20" s="8">
        <v>4481.104687505639</v>
      </c>
      <c r="M20" s="8">
        <v>4483.3822886796588</v>
      </c>
    </row>
    <row r="21" spans="2:13" ht="14.55" x14ac:dyDescent="0.35">
      <c r="B21" t="s">
        <v>19</v>
      </c>
      <c r="C21" s="8">
        <v>3442.85571289062</v>
      </c>
      <c r="D21" s="8">
        <v>3449.6473490855942</v>
      </c>
      <c r="E21" s="8">
        <v>3443.9622324270917</v>
      </c>
      <c r="F21" s="8">
        <v>3428.7469675024636</v>
      </c>
      <c r="G21" s="8">
        <v>3405.726730936492</v>
      </c>
      <c r="H21" s="8">
        <v>3378.7692021215066</v>
      </c>
      <c r="I21" s="8">
        <v>3351.7873078291682</v>
      </c>
      <c r="J21" s="8">
        <v>3328.3511036401856</v>
      </c>
      <c r="K21" s="8">
        <v>3304.7065019121815</v>
      </c>
      <c r="L21" s="8">
        <v>3278.635483143089</v>
      </c>
      <c r="M21" s="8">
        <v>3252.4089746803729</v>
      </c>
    </row>
    <row r="22" spans="2:13" ht="14.55" x14ac:dyDescent="0.35">
      <c r="B22" t="s">
        <v>20</v>
      </c>
      <c r="C22" s="8">
        <v>3081.26440429688</v>
      </c>
      <c r="D22" s="8">
        <v>3140.0365167843056</v>
      </c>
      <c r="E22" s="8">
        <v>3194.5266039181347</v>
      </c>
      <c r="F22" s="8">
        <v>3240.0539524277015</v>
      </c>
      <c r="G22" s="8">
        <v>3274.0640253759489</v>
      </c>
      <c r="H22" s="8">
        <v>3300.7631638328967</v>
      </c>
      <c r="I22" s="8">
        <v>3325.7024622748122</v>
      </c>
      <c r="J22" s="8">
        <v>3347.8869878717624</v>
      </c>
      <c r="K22" s="8">
        <v>3364.009868582863</v>
      </c>
      <c r="L22" s="8">
        <v>3372.416696051464</v>
      </c>
      <c r="M22" s="8">
        <v>3375.5527689837891</v>
      </c>
    </row>
    <row r="23" spans="2:13" ht="14.55" x14ac:dyDescent="0.35">
      <c r="B23" t="s">
        <v>21</v>
      </c>
      <c r="C23" s="8">
        <v>4466.7841796875</v>
      </c>
      <c r="D23" s="8">
        <v>4509.6499598286146</v>
      </c>
      <c r="E23" s="8">
        <v>4523.1246291923308</v>
      </c>
      <c r="F23" s="8">
        <v>4520.623741106604</v>
      </c>
      <c r="G23" s="8">
        <v>4506.1254933103555</v>
      </c>
      <c r="H23" s="8">
        <v>4486.0825713155709</v>
      </c>
      <c r="I23" s="8">
        <v>4461.5696167749311</v>
      </c>
      <c r="J23" s="8">
        <v>4438.3381102830544</v>
      </c>
      <c r="K23" s="8">
        <v>4411.3521090952936</v>
      </c>
      <c r="L23" s="8">
        <v>4379.0951141284113</v>
      </c>
      <c r="M23" s="8">
        <v>4345.3271507808777</v>
      </c>
    </row>
    <row r="24" spans="2:13" ht="14.55" x14ac:dyDescent="0.35">
      <c r="B24" t="s">
        <v>22</v>
      </c>
      <c r="C24" s="8">
        <v>4349.0205078125</v>
      </c>
      <c r="D24" s="8">
        <v>4379.6024140243262</v>
      </c>
      <c r="E24" s="8">
        <v>4389.0244204250293</v>
      </c>
      <c r="F24" s="8">
        <v>4385.877995088219</v>
      </c>
      <c r="G24" s="8">
        <v>4372.1642397478718</v>
      </c>
      <c r="H24" s="8">
        <v>4355.1590488418524</v>
      </c>
      <c r="I24" s="8">
        <v>4338.6771819826172</v>
      </c>
      <c r="J24" s="8">
        <v>4326.8260033410916</v>
      </c>
      <c r="K24" s="8">
        <v>4315.4284774781636</v>
      </c>
      <c r="L24" s="8">
        <v>4301.4683531631008</v>
      </c>
      <c r="M24" s="8">
        <v>4286.8343918185892</v>
      </c>
    </row>
    <row r="25" spans="2:13" ht="14.55" x14ac:dyDescent="0.35">
      <c r="B25" t="s">
        <v>23</v>
      </c>
      <c r="C25" s="8">
        <v>2858.50732421875</v>
      </c>
      <c r="D25" s="8">
        <v>2932.167171157153</v>
      </c>
      <c r="E25" s="8">
        <v>2995.7746158526757</v>
      </c>
      <c r="F25" s="8">
        <v>3050.0346972499119</v>
      </c>
      <c r="G25" s="8">
        <v>3095.74957644099</v>
      </c>
      <c r="H25" s="8">
        <v>3134.4856312712632</v>
      </c>
      <c r="I25" s="8">
        <v>3151.4344525700835</v>
      </c>
      <c r="J25" s="8">
        <v>3166.2331418517174</v>
      </c>
      <c r="K25" s="8">
        <v>3175.3015143420535</v>
      </c>
      <c r="L25" s="8">
        <v>3176.4179353670006</v>
      </c>
      <c r="M25" s="8">
        <v>3172.7049968500023</v>
      </c>
    </row>
    <row r="26" spans="2:13" ht="14.55" x14ac:dyDescent="0.35">
      <c r="B26" t="s">
        <v>24</v>
      </c>
      <c r="C26" s="8">
        <v>1823.3314208984398</v>
      </c>
      <c r="D26" s="8">
        <v>1826.4001712113097</v>
      </c>
      <c r="E26" s="8">
        <v>1828.6267224980111</v>
      </c>
      <c r="F26" s="8">
        <v>1826.7273000988685</v>
      </c>
      <c r="G26" s="8">
        <v>1821.0092402740806</v>
      </c>
      <c r="H26" s="8">
        <v>1812.0275676553565</v>
      </c>
      <c r="I26" s="8">
        <v>1811.6315341997627</v>
      </c>
      <c r="J26" s="8">
        <v>1814.4556238276259</v>
      </c>
      <c r="K26" s="8">
        <v>1817.305208816379</v>
      </c>
      <c r="L26" s="8">
        <v>1818.282135642012</v>
      </c>
      <c r="M26" s="8">
        <v>1818.9404468834705</v>
      </c>
    </row>
    <row r="27" spans="2:13" ht="14.55" x14ac:dyDescent="0.35">
      <c r="B27" t="s">
        <v>25</v>
      </c>
      <c r="C27" s="8">
        <v>2322.6357421875</v>
      </c>
      <c r="D27" s="8">
        <v>2352.7436353945914</v>
      </c>
      <c r="E27" s="8">
        <v>2376.381347861935</v>
      </c>
      <c r="F27" s="8">
        <v>2394.1821072149814</v>
      </c>
      <c r="G27" s="8">
        <v>2406.941782086757</v>
      </c>
      <c r="H27" s="8">
        <v>2416.809832416729</v>
      </c>
      <c r="I27" s="8">
        <v>2423.6921829281791</v>
      </c>
      <c r="J27" s="8">
        <v>2430.8421285751215</v>
      </c>
      <c r="K27" s="8">
        <v>2434.922836926582</v>
      </c>
      <c r="L27" s="8">
        <v>2433.7598555484838</v>
      </c>
      <c r="M27" s="8">
        <v>2429.0345431058463</v>
      </c>
    </row>
    <row r="28" spans="2:13" ht="14.55" x14ac:dyDescent="0.35">
      <c r="B28" t="s">
        <v>26</v>
      </c>
      <c r="C28" s="8">
        <v>4562.2734375</v>
      </c>
      <c r="D28" s="8">
        <v>4633.0682147874031</v>
      </c>
      <c r="E28" s="8">
        <v>4702.4750357968214</v>
      </c>
      <c r="F28" s="8">
        <v>4763.650713118589</v>
      </c>
      <c r="G28" s="8">
        <v>4815.0814019985937</v>
      </c>
      <c r="H28" s="8">
        <v>4858.8118239171963</v>
      </c>
      <c r="I28" s="8">
        <v>4896.1816765952171</v>
      </c>
      <c r="J28" s="8">
        <v>4934.7154787207101</v>
      </c>
      <c r="K28" s="8">
        <v>4967.3123970257475</v>
      </c>
      <c r="L28" s="8">
        <v>4984.0568799309776</v>
      </c>
      <c r="M28" s="8">
        <v>4985.9381869432909</v>
      </c>
    </row>
    <row r="29" spans="2:13" ht="14.55" x14ac:dyDescent="0.35">
      <c r="B29" t="s">
        <v>27</v>
      </c>
      <c r="C29" s="8">
        <v>4847.79052734375</v>
      </c>
      <c r="D29" s="8">
        <v>4891.6376818596418</v>
      </c>
      <c r="E29" s="8">
        <v>4934.4221315501109</v>
      </c>
      <c r="F29" s="8">
        <v>4970.2627519605612</v>
      </c>
      <c r="G29" s="8">
        <v>4997.9863481057837</v>
      </c>
      <c r="H29" s="8">
        <v>5020.9381821594743</v>
      </c>
      <c r="I29" s="8">
        <v>5022.0332441534747</v>
      </c>
      <c r="J29" s="8">
        <v>5026.0837564507774</v>
      </c>
      <c r="K29" s="8">
        <v>5026.6685372739157</v>
      </c>
      <c r="L29" s="8">
        <v>5020.5417649867668</v>
      </c>
      <c r="M29" s="8">
        <v>5011.3012189032806</v>
      </c>
    </row>
    <row r="30" spans="2:13" ht="14.55" x14ac:dyDescent="0.35">
      <c r="B30" t="s">
        <v>28</v>
      </c>
      <c r="C30" s="8">
        <v>3307.41479492188</v>
      </c>
      <c r="D30" s="8">
        <v>3330.4900396000139</v>
      </c>
      <c r="E30" s="8">
        <v>3342.1688993221906</v>
      </c>
      <c r="F30" s="8">
        <v>3343.7306733076789</v>
      </c>
      <c r="G30" s="8">
        <v>3336.9967095384181</v>
      </c>
      <c r="H30" s="8">
        <v>3325.0153233606165</v>
      </c>
      <c r="I30" s="8">
        <v>3311.5370789248295</v>
      </c>
      <c r="J30" s="8">
        <v>3300.0796567670518</v>
      </c>
      <c r="K30" s="8">
        <v>3287.7820181121619</v>
      </c>
      <c r="L30" s="8">
        <v>3271.6500866762981</v>
      </c>
      <c r="M30" s="8">
        <v>3253.5908776010692</v>
      </c>
    </row>
    <row r="31" spans="2:13" ht="14.55" x14ac:dyDescent="0.35">
      <c r="B31" t="s">
        <v>29</v>
      </c>
      <c r="C31" s="8">
        <v>5859.958984375</v>
      </c>
      <c r="D31" s="8">
        <v>6011.2200376338023</v>
      </c>
      <c r="E31" s="8">
        <v>6146.1427663170498</v>
      </c>
      <c r="F31" s="8">
        <v>6260.7704798724153</v>
      </c>
      <c r="G31" s="8">
        <v>6352.9698492662646</v>
      </c>
      <c r="H31" s="8">
        <v>6432.3691959098178</v>
      </c>
      <c r="I31" s="8">
        <v>6502.228741440289</v>
      </c>
      <c r="J31" s="8">
        <v>6566.3355967334237</v>
      </c>
      <c r="K31" s="8">
        <v>6616.9620563604349</v>
      </c>
      <c r="L31" s="8">
        <v>6650.5647135399431</v>
      </c>
      <c r="M31" s="8">
        <v>6671.2076170972723</v>
      </c>
    </row>
    <row r="32" spans="2:13" ht="14.55" x14ac:dyDescent="0.35">
      <c r="B32" t="s">
        <v>30</v>
      </c>
      <c r="C32" s="8">
        <v>4770.48779296875</v>
      </c>
      <c r="D32" s="8">
        <v>4855.6322331116362</v>
      </c>
      <c r="E32" s="8">
        <v>4920.0608443787669</v>
      </c>
      <c r="F32" s="8">
        <v>4966.9290682828641</v>
      </c>
      <c r="G32" s="8">
        <v>4996.6683017825781</v>
      </c>
      <c r="H32" s="8">
        <v>5017.5315730893572</v>
      </c>
      <c r="I32" s="8">
        <v>5030.6680317934452</v>
      </c>
      <c r="J32" s="8">
        <v>5043.3212041095239</v>
      </c>
      <c r="K32" s="8">
        <v>5050.1915728325503</v>
      </c>
      <c r="L32" s="8">
        <v>5048.1058902016175</v>
      </c>
      <c r="M32" s="8">
        <v>5040.847917839078</v>
      </c>
    </row>
    <row r="33" spans="2:13" ht="14.55" x14ac:dyDescent="0.35">
      <c r="B33" t="s">
        <v>31</v>
      </c>
      <c r="C33" s="8">
        <v>2609.85498046875</v>
      </c>
      <c r="D33" s="8">
        <v>2629.2882690146002</v>
      </c>
      <c r="E33" s="8">
        <v>2638.7156142899057</v>
      </c>
      <c r="F33" s="8">
        <v>2639.0933412108525</v>
      </c>
      <c r="G33" s="8">
        <v>2632.5347597786335</v>
      </c>
      <c r="H33" s="8">
        <v>2618.7145341184128</v>
      </c>
      <c r="I33" s="8">
        <v>2603.2202078339656</v>
      </c>
      <c r="J33" s="8">
        <v>2590.1097155525786</v>
      </c>
      <c r="K33" s="8">
        <v>2576.2784210343289</v>
      </c>
      <c r="L33" s="8">
        <v>2559.6866322374112</v>
      </c>
      <c r="M33" s="8">
        <v>2543.2996003626299</v>
      </c>
    </row>
    <row r="34" spans="2:13" ht="14.55" x14ac:dyDescent="0.35">
      <c r="B34" t="s">
        <v>32</v>
      </c>
      <c r="C34" s="8">
        <v>4620.02880859375</v>
      </c>
      <c r="D34" s="8">
        <v>4715.5027393871205</v>
      </c>
      <c r="E34" s="8">
        <v>4805.176601730016</v>
      </c>
      <c r="F34" s="8">
        <v>4898.3603950045936</v>
      </c>
      <c r="G34" s="8">
        <v>4987.2058799907336</v>
      </c>
      <c r="H34" s="8">
        <v>5067.0522315134494</v>
      </c>
      <c r="I34" s="8">
        <v>5116.11824179633</v>
      </c>
      <c r="J34" s="8">
        <v>5163.7773038591549</v>
      </c>
      <c r="K34" s="8">
        <v>5202.6854099292805</v>
      </c>
      <c r="L34" s="8">
        <v>5229.0029824863395</v>
      </c>
      <c r="M34" s="8">
        <v>5244.9113127909995</v>
      </c>
    </row>
    <row r="35" spans="2:13" ht="14.55" x14ac:dyDescent="0.35">
      <c r="B35" t="s">
        <v>33</v>
      </c>
      <c r="C35" s="8">
        <v>2787.59204101562</v>
      </c>
      <c r="D35" s="8">
        <v>2800.0827095041782</v>
      </c>
      <c r="E35" s="8">
        <v>2793.3979768596264</v>
      </c>
      <c r="F35" s="8">
        <v>2774.5398710998852</v>
      </c>
      <c r="G35" s="8">
        <v>2747.1084227070737</v>
      </c>
      <c r="H35" s="8">
        <v>2714.4248887490025</v>
      </c>
      <c r="I35" s="8">
        <v>2681.1303526324987</v>
      </c>
      <c r="J35" s="8">
        <v>2650.1470638757569</v>
      </c>
      <c r="K35" s="8">
        <v>2618.9509894469006</v>
      </c>
      <c r="L35" s="8">
        <v>2586.2062064946995</v>
      </c>
      <c r="M35" s="8">
        <v>2554.9982960051466</v>
      </c>
    </row>
    <row r="36" spans="2:13" ht="14.55" x14ac:dyDescent="0.35">
      <c r="B36" t="s">
        <v>34</v>
      </c>
      <c r="C36" s="8">
        <v>4529.1005859375</v>
      </c>
      <c r="D36" s="8">
        <v>4677.7582869551952</v>
      </c>
      <c r="E36" s="8">
        <v>4810.9753487133548</v>
      </c>
      <c r="F36" s="8">
        <v>4972.8903270677883</v>
      </c>
      <c r="G36" s="8">
        <v>5126.3705276434266</v>
      </c>
      <c r="H36" s="8">
        <v>5269.5912049451599</v>
      </c>
      <c r="I36" s="8">
        <v>5366.7179665297335</v>
      </c>
      <c r="J36" s="8">
        <v>5459.1907693487447</v>
      </c>
      <c r="K36" s="8">
        <v>5539.4876213730258</v>
      </c>
      <c r="L36" s="8">
        <v>5602.9346007474633</v>
      </c>
      <c r="M36" s="8">
        <v>5653.5170167332471</v>
      </c>
    </row>
    <row r="37" spans="2:13" ht="14.55" x14ac:dyDescent="0.35">
      <c r="B37" t="s">
        <v>35</v>
      </c>
      <c r="C37" s="8">
        <v>4610.4814453125</v>
      </c>
      <c r="D37" s="8">
        <v>4640.2741646333361</v>
      </c>
      <c r="E37" s="8">
        <v>4655.4028057463165</v>
      </c>
      <c r="F37" s="8">
        <v>4659.6452700428445</v>
      </c>
      <c r="G37" s="8">
        <v>4654.2261264951103</v>
      </c>
      <c r="H37" s="8">
        <v>4645.0390233570888</v>
      </c>
      <c r="I37" s="8">
        <v>4638.8653326792428</v>
      </c>
      <c r="J37" s="8">
        <v>4636.1526311988146</v>
      </c>
      <c r="K37" s="8">
        <v>4630.5537622112861</v>
      </c>
      <c r="L37" s="8">
        <v>4619.1974288517695</v>
      </c>
      <c r="M37" s="8">
        <v>4604.9918348494666</v>
      </c>
    </row>
    <row r="38" spans="2:13" x14ac:dyDescent="0.3">
      <c r="B38" t="s">
        <v>36</v>
      </c>
      <c r="C38" s="8">
        <v>5007.7109375</v>
      </c>
      <c r="D38" s="8">
        <v>5089.0607888995864</v>
      </c>
      <c r="E38" s="8">
        <v>5164.2122761701103</v>
      </c>
      <c r="F38" s="8">
        <v>5223.573252475162</v>
      </c>
      <c r="G38" s="8">
        <v>5267.9147603871752</v>
      </c>
      <c r="H38" s="8">
        <v>5300.2597433178817</v>
      </c>
      <c r="I38" s="8">
        <v>5329.6064576892686</v>
      </c>
      <c r="J38" s="8">
        <v>5360.6911134960301</v>
      </c>
      <c r="K38" s="8">
        <v>5386.6951562091581</v>
      </c>
      <c r="L38" s="8">
        <v>5402.2806651683823</v>
      </c>
      <c r="M38" s="8">
        <v>5411.2413346746007</v>
      </c>
    </row>
    <row r="39" spans="2:13" x14ac:dyDescent="0.3">
      <c r="B39" t="s">
        <v>37</v>
      </c>
      <c r="C39" s="8">
        <v>2662.85473632812</v>
      </c>
      <c r="D39" s="8">
        <v>2696.4437292762218</v>
      </c>
      <c r="E39" s="8">
        <v>2719.4197663617588</v>
      </c>
      <c r="F39" s="8">
        <v>2733.8131531999402</v>
      </c>
      <c r="G39" s="8">
        <v>2741.5430923440467</v>
      </c>
      <c r="H39" s="8">
        <v>2743.8739089922301</v>
      </c>
      <c r="I39" s="8">
        <v>2738.5363507976099</v>
      </c>
      <c r="J39" s="8">
        <v>2734.9820267301025</v>
      </c>
      <c r="K39" s="8">
        <v>2730.0917911245306</v>
      </c>
      <c r="L39" s="8">
        <v>2721.5368484036217</v>
      </c>
      <c r="M39" s="8">
        <v>2712.0369764044572</v>
      </c>
    </row>
  </sheetData>
  <mergeCells count="1">
    <mergeCell ref="B2: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G15"/>
  <sheetViews>
    <sheetView showGridLines="0" showRowColHeaders="0" zoomScale="80" zoomScaleNormal="80" workbookViewId="0">
      <selection activeCell="E8" sqref="E8"/>
    </sheetView>
  </sheetViews>
  <sheetFormatPr defaultRowHeight="14.4" x14ac:dyDescent="0.3"/>
  <cols>
    <col min="2" max="2" width="26.21875" customWidth="1"/>
    <col min="3" max="3" width="28.6640625" customWidth="1"/>
    <col min="4" max="4" width="11.77734375" customWidth="1"/>
    <col min="7" max="7" width="8.88671875" customWidth="1"/>
  </cols>
  <sheetData>
    <row r="2" spans="2:7" x14ac:dyDescent="0.3">
      <c r="B2" s="41" t="s">
        <v>88</v>
      </c>
      <c r="C2" s="41"/>
      <c r="D2" s="41"/>
      <c r="E2" s="41"/>
      <c r="F2" s="41"/>
      <c r="G2" s="41"/>
    </row>
    <row r="3" spans="2:7" ht="37.049999999999997" customHeight="1" x14ac:dyDescent="0.3">
      <c r="B3" s="41"/>
      <c r="C3" s="41"/>
      <c r="D3" s="41"/>
      <c r="E3" s="41"/>
      <c r="F3" s="41"/>
      <c r="G3" s="41"/>
    </row>
    <row r="5" spans="2:7" ht="15" thickBot="1" x14ac:dyDescent="0.4">
      <c r="B5" s="6" t="s">
        <v>38</v>
      </c>
      <c r="C5" s="7" t="s">
        <v>39</v>
      </c>
    </row>
    <row r="6" spans="2:7" ht="15" thickBot="1" x14ac:dyDescent="0.4">
      <c r="B6" s="9" t="s">
        <v>40</v>
      </c>
      <c r="C6" s="10">
        <v>1</v>
      </c>
    </row>
    <row r="7" spans="2:7" ht="15" thickBot="1" x14ac:dyDescent="0.4">
      <c r="B7" s="11" t="s">
        <v>41</v>
      </c>
      <c r="C7" s="12">
        <v>1</v>
      </c>
    </row>
    <row r="8" spans="2:7" ht="15" thickBot="1" x14ac:dyDescent="0.4">
      <c r="B8" s="9" t="s">
        <v>42</v>
      </c>
      <c r="C8" s="10">
        <v>2</v>
      </c>
    </row>
    <row r="9" spans="2:7" ht="15" thickBot="1" x14ac:dyDescent="0.4">
      <c r="B9" s="11" t="s">
        <v>43</v>
      </c>
      <c r="C9" s="12">
        <v>4.8</v>
      </c>
    </row>
    <row r="10" spans="2:7" ht="15" thickBot="1" x14ac:dyDescent="0.4">
      <c r="B10" s="9" t="s">
        <v>44</v>
      </c>
      <c r="C10" s="10">
        <v>1</v>
      </c>
    </row>
    <row r="11" spans="2:7" ht="15" thickBot="1" x14ac:dyDescent="0.4">
      <c r="B11" s="11" t="s">
        <v>45</v>
      </c>
      <c r="C11" s="12">
        <v>5</v>
      </c>
    </row>
    <row r="12" spans="2:7" ht="15" thickBot="1" x14ac:dyDescent="0.4">
      <c r="B12" s="9" t="s">
        <v>46</v>
      </c>
      <c r="C12" s="10">
        <v>2.5</v>
      </c>
    </row>
    <row r="13" spans="2:7" ht="15" thickBot="1" x14ac:dyDescent="0.4">
      <c r="B13" s="11" t="s">
        <v>47</v>
      </c>
      <c r="C13" s="12">
        <v>0.5</v>
      </c>
    </row>
    <row r="14" spans="2:7" ht="15" thickBot="1" x14ac:dyDescent="0.4">
      <c r="B14" s="9" t="s">
        <v>48</v>
      </c>
      <c r="C14" s="10">
        <v>0</v>
      </c>
    </row>
    <row r="15" spans="2:7" ht="15" thickBot="1" x14ac:dyDescent="0.4">
      <c r="B15" s="11" t="s">
        <v>49</v>
      </c>
      <c r="C15" s="12">
        <v>0</v>
      </c>
    </row>
  </sheetData>
  <mergeCells count="1">
    <mergeCell ref="B2: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G19"/>
  <sheetViews>
    <sheetView showGridLines="0" showRowColHeaders="0" zoomScale="80" zoomScaleNormal="80" workbookViewId="0">
      <selection activeCell="B2" sqref="B2:G3"/>
    </sheetView>
  </sheetViews>
  <sheetFormatPr defaultRowHeight="14.4" x14ac:dyDescent="0.3"/>
  <cols>
    <col min="2" max="2" width="26.77734375" customWidth="1"/>
    <col min="3" max="3" width="37.21875" customWidth="1"/>
    <col min="4" max="4" width="31.6640625" customWidth="1"/>
    <col min="5" max="5" width="28.33203125" customWidth="1"/>
    <col min="7" max="7" width="3.6640625" customWidth="1"/>
  </cols>
  <sheetData>
    <row r="2" spans="2:7" x14ac:dyDescent="0.3">
      <c r="B2" s="41" t="s">
        <v>79</v>
      </c>
      <c r="C2" s="41"/>
      <c r="D2" s="41"/>
      <c r="E2" s="41"/>
      <c r="F2" s="41"/>
      <c r="G2" s="41"/>
    </row>
    <row r="3" spans="2:7" ht="52.5" customHeight="1" x14ac:dyDescent="0.3">
      <c r="B3" s="41"/>
      <c r="C3" s="41"/>
      <c r="D3" s="41"/>
      <c r="E3" s="41"/>
      <c r="F3" s="41"/>
      <c r="G3" s="41"/>
    </row>
    <row r="5" spans="2:7" ht="15" thickBot="1" x14ac:dyDescent="0.4">
      <c r="B5" s="6" t="s">
        <v>50</v>
      </c>
      <c r="C5" s="7" t="s">
        <v>51</v>
      </c>
      <c r="D5" s="6" t="s">
        <v>52</v>
      </c>
      <c r="E5" s="6" t="s">
        <v>53</v>
      </c>
    </row>
    <row r="6" spans="2:7" ht="15" thickBot="1" x14ac:dyDescent="0.4">
      <c r="B6" s="9" t="s">
        <v>54</v>
      </c>
      <c r="C6" s="10" t="s">
        <v>55</v>
      </c>
      <c r="D6" s="13">
        <v>3</v>
      </c>
      <c r="E6" s="13" t="s">
        <v>56</v>
      </c>
    </row>
    <row r="7" spans="2:7" ht="15" thickBot="1" x14ac:dyDescent="0.4">
      <c r="B7" s="11" t="s">
        <v>54</v>
      </c>
      <c r="C7" s="12" t="s">
        <v>57</v>
      </c>
      <c r="D7" s="14">
        <v>2</v>
      </c>
      <c r="E7" s="14" t="s">
        <v>56</v>
      </c>
    </row>
    <row r="8" spans="2:7" ht="15" thickBot="1" x14ac:dyDescent="0.4">
      <c r="B8" s="9" t="s">
        <v>58</v>
      </c>
      <c r="C8" s="10" t="s">
        <v>59</v>
      </c>
      <c r="D8" s="13">
        <v>30</v>
      </c>
      <c r="E8" s="13" t="s">
        <v>60</v>
      </c>
    </row>
    <row r="9" spans="2:7" ht="15" thickBot="1" x14ac:dyDescent="0.4">
      <c r="B9" s="11" t="s">
        <v>58</v>
      </c>
      <c r="C9" s="12" t="s">
        <v>61</v>
      </c>
      <c r="D9" s="14">
        <v>40</v>
      </c>
      <c r="E9" s="14" t="s">
        <v>60</v>
      </c>
    </row>
    <row r="10" spans="2:7" ht="15" thickBot="1" x14ac:dyDescent="0.4">
      <c r="B10" s="9" t="s">
        <v>58</v>
      </c>
      <c r="C10" s="10" t="s">
        <v>62</v>
      </c>
      <c r="D10" s="13">
        <v>30</v>
      </c>
      <c r="E10" s="13" t="s">
        <v>60</v>
      </c>
    </row>
    <row r="11" spans="2:7" ht="15" thickBot="1" x14ac:dyDescent="0.4">
      <c r="B11" s="11" t="s">
        <v>63</v>
      </c>
      <c r="C11" s="12" t="s">
        <v>64</v>
      </c>
      <c r="D11" s="15" t="s">
        <v>65</v>
      </c>
      <c r="E11" s="14" t="s">
        <v>66</v>
      </c>
    </row>
    <row r="12" spans="2:7" ht="15" thickBot="1" x14ac:dyDescent="0.4">
      <c r="B12" s="9" t="s">
        <v>63</v>
      </c>
      <c r="C12" s="10" t="s">
        <v>67</v>
      </c>
      <c r="D12" s="16">
        <v>50</v>
      </c>
      <c r="E12" s="13" t="s">
        <v>66</v>
      </c>
    </row>
    <row r="13" spans="2:7" ht="15" thickBot="1" x14ac:dyDescent="0.4">
      <c r="B13" s="11" t="s">
        <v>63</v>
      </c>
      <c r="C13" s="12" t="s">
        <v>68</v>
      </c>
      <c r="D13" s="15" t="s">
        <v>69</v>
      </c>
      <c r="E13" s="14" t="s">
        <v>66</v>
      </c>
    </row>
    <row r="15" spans="2:7" ht="14.55" hidden="1" x14ac:dyDescent="0.35"/>
    <row r="16" spans="2:7" ht="14.55" hidden="1" x14ac:dyDescent="0.35">
      <c r="B16" t="s">
        <v>54</v>
      </c>
      <c r="D16" s="17">
        <f>SUM(D6:D7)/1000</f>
        <v>5.0000000000000001E-3</v>
      </c>
    </row>
    <row r="17" spans="2:4" ht="14.55" hidden="1" x14ac:dyDescent="0.35">
      <c r="B17" t="s">
        <v>70</v>
      </c>
      <c r="D17" s="17">
        <f>SUM(D8:D10)/1000</f>
        <v>0.1</v>
      </c>
    </row>
    <row r="18" spans="2:4" ht="14.55" hidden="1" x14ac:dyDescent="0.35"/>
    <row r="19" spans="2:4" ht="14.55" hidden="1" x14ac:dyDescent="0.35"/>
  </sheetData>
  <mergeCells count="1">
    <mergeCell ref="B2:G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autoPageBreaks="0"/>
  </sheetPr>
  <dimension ref="B1:N580"/>
  <sheetViews>
    <sheetView showGridLines="0" showRowColHeaders="0" showZeros="0" zoomScale="80" zoomScaleNormal="80" workbookViewId="0">
      <pane ySplit="19" topLeftCell="A20" activePane="bottomLeft" state="frozen"/>
      <selection pane="bottomLeft" activeCell="C2" sqref="C2:M2"/>
    </sheetView>
  </sheetViews>
  <sheetFormatPr defaultRowHeight="14.4" x14ac:dyDescent="0.3"/>
  <cols>
    <col min="1" max="1" width="2.44140625" customWidth="1"/>
    <col min="2" max="2" width="8.21875" style="18" customWidth="1"/>
    <col min="3" max="3" width="44" customWidth="1"/>
  </cols>
  <sheetData>
    <row r="1" spans="2:14" ht="4.95" customHeight="1" x14ac:dyDescent="0.35"/>
    <row r="2" spans="2:14" ht="17.55" customHeight="1" x14ac:dyDescent="0.35">
      <c r="C2" s="43" t="s">
        <v>80</v>
      </c>
      <c r="D2" s="43"/>
      <c r="E2" s="43"/>
      <c r="F2" s="43"/>
      <c r="G2" s="43"/>
      <c r="H2" s="43"/>
      <c r="I2" s="43"/>
      <c r="J2" s="43"/>
      <c r="K2" s="43"/>
      <c r="L2" s="43"/>
      <c r="M2" s="43"/>
    </row>
    <row r="4" spans="2:14" ht="15" thickBot="1" x14ac:dyDescent="0.4">
      <c r="B4" s="19"/>
      <c r="C4" s="20" t="s">
        <v>71</v>
      </c>
      <c r="D4" s="21">
        <v>2015</v>
      </c>
      <c r="E4" s="22">
        <v>2016</v>
      </c>
      <c r="F4" s="22">
        <v>2017</v>
      </c>
      <c r="G4" s="22">
        <v>2018</v>
      </c>
      <c r="H4" s="22">
        <v>2019</v>
      </c>
      <c r="I4" s="22">
        <v>2020</v>
      </c>
      <c r="J4" s="22">
        <v>2021</v>
      </c>
      <c r="K4" s="22">
        <v>2022</v>
      </c>
      <c r="L4" s="22">
        <v>2023</v>
      </c>
      <c r="M4" s="22">
        <v>2024</v>
      </c>
      <c r="N4" s="22">
        <v>2025</v>
      </c>
    </row>
    <row r="5" spans="2:14" ht="15" thickBot="1" x14ac:dyDescent="0.4">
      <c r="B5" s="23"/>
      <c r="C5" s="24" t="s">
        <v>72</v>
      </c>
      <c r="D5" s="25">
        <f>D22+D39+D56+D73+D90+D107+D124+D141+D158+D175+D192+D209+D226+D243+D260+D277+D294+D311+D328+D345+D362+D379+D396+D413+D430+D447+D464+D481+D498+D515+D532+D549+D566</f>
        <v>7689.3972167968795</v>
      </c>
      <c r="E5" s="37">
        <f t="shared" ref="E5:N5" si="0">E22+E39+E56+E73+E90+E107+E124+E141+E158+E175+E192+E209+E226+E243+E260+E277+E294+E311+E328+E345+E362+E379+E396+E413+E430+E447+E464+E481+E498+E515+E532+E549+E566</f>
        <v>7777.0813005248601</v>
      </c>
      <c r="F5" s="37">
        <f t="shared" si="0"/>
        <v>7855.352688418051</v>
      </c>
      <c r="G5" s="37">
        <f t="shared" si="0"/>
        <v>7939.944865934227</v>
      </c>
      <c r="H5" s="37">
        <f t="shared" si="0"/>
        <v>8006.1105552390836</v>
      </c>
      <c r="I5" s="37">
        <f t="shared" si="0"/>
        <v>8060.9292293988838</v>
      </c>
      <c r="J5" s="37">
        <f t="shared" si="0"/>
        <v>8100.2537972339414</v>
      </c>
      <c r="K5" s="37">
        <f t="shared" si="0"/>
        <v>8141.5639979498337</v>
      </c>
      <c r="L5" s="37">
        <f t="shared" si="0"/>
        <v>8173.1497655702269</v>
      </c>
      <c r="M5" s="37">
        <f t="shared" si="0"/>
        <v>8191.2106284242154</v>
      </c>
      <c r="N5" s="37">
        <f t="shared" si="0"/>
        <v>8201.6685896326799</v>
      </c>
    </row>
    <row r="6" spans="2:14" ht="15" thickBot="1" x14ac:dyDescent="0.4">
      <c r="B6" s="23"/>
      <c r="C6" s="26" t="s">
        <v>73</v>
      </c>
      <c r="D6" s="27">
        <f t="shared" ref="D6:N17" si="1">D23+D40+D57+D74+D91+D108+D125+D142+D159+D176+D193+D210+D227+D244+D261+D278+D295+D312+D329+D346+D363+D380+D397+D414+D431+D448+D465+D482+D499+D516+D533+D550+D567</f>
        <v>38.446986083984399</v>
      </c>
      <c r="E6" s="28">
        <f t="shared" si="1"/>
        <v>38.885406502624299</v>
      </c>
      <c r="F6" s="28">
        <f t="shared" si="1"/>
        <v>39.276763442090257</v>
      </c>
      <c r="G6" s="28">
        <f t="shared" si="1"/>
        <v>39.699724329671135</v>
      </c>
      <c r="H6" s="28">
        <f t="shared" si="1"/>
        <v>40.030552776195421</v>
      </c>
      <c r="I6" s="28">
        <f t="shared" si="1"/>
        <v>40.304646146994415</v>
      </c>
      <c r="J6" s="28">
        <f t="shared" si="1"/>
        <v>40.501268986169713</v>
      </c>
      <c r="K6" s="28">
        <f t="shared" si="1"/>
        <v>40.707819989749169</v>
      </c>
      <c r="L6" s="28">
        <f t="shared" si="1"/>
        <v>40.865748827851135</v>
      </c>
      <c r="M6" s="28">
        <f t="shared" si="1"/>
        <v>40.956053142121078</v>
      </c>
      <c r="N6" s="28">
        <f t="shared" si="1"/>
        <v>41.008342948163403</v>
      </c>
    </row>
    <row r="7" spans="2:14" ht="15" thickBot="1" x14ac:dyDescent="0.4">
      <c r="B7" s="23"/>
      <c r="C7" s="26" t="s">
        <v>74</v>
      </c>
      <c r="D7" s="27">
        <f t="shared" si="1"/>
        <v>768.93972167968798</v>
      </c>
      <c r="E7" s="28">
        <f t="shared" si="1"/>
        <v>777.70813005248601</v>
      </c>
      <c r="F7" s="28">
        <f t="shared" si="1"/>
        <v>785.53526884180519</v>
      </c>
      <c r="G7" s="28">
        <f t="shared" si="1"/>
        <v>793.99448659342283</v>
      </c>
      <c r="H7" s="28">
        <f t="shared" si="1"/>
        <v>800.61105552390848</v>
      </c>
      <c r="I7" s="28">
        <f t="shared" si="1"/>
        <v>806.09292293988835</v>
      </c>
      <c r="J7" s="28">
        <f t="shared" si="1"/>
        <v>810.02537972339428</v>
      </c>
      <c r="K7" s="28">
        <f t="shared" si="1"/>
        <v>814.15639979498349</v>
      </c>
      <c r="L7" s="28">
        <f t="shared" si="1"/>
        <v>817.31497655702276</v>
      </c>
      <c r="M7" s="28">
        <f t="shared" si="1"/>
        <v>819.12106284242168</v>
      </c>
      <c r="N7" s="28">
        <f t="shared" si="1"/>
        <v>820.16685896326817</v>
      </c>
    </row>
    <row r="8" spans="2:14" ht="15" thickBot="1" x14ac:dyDescent="0.4">
      <c r="B8" s="23"/>
      <c r="C8" s="29" t="s">
        <v>75</v>
      </c>
      <c r="D8" s="27">
        <f t="shared" si="1"/>
        <v>807.38670776367235</v>
      </c>
      <c r="E8" s="28">
        <f t="shared" si="1"/>
        <v>816.5935365551104</v>
      </c>
      <c r="F8" s="28">
        <f t="shared" si="1"/>
        <v>824.81203228389541</v>
      </c>
      <c r="G8" s="28">
        <f t="shared" si="1"/>
        <v>833.69421092309392</v>
      </c>
      <c r="H8" s="28">
        <f t="shared" si="1"/>
        <v>840.64160830010383</v>
      </c>
      <c r="I8" s="28">
        <f t="shared" si="1"/>
        <v>846.39756908688275</v>
      </c>
      <c r="J8" s="28">
        <f t="shared" si="1"/>
        <v>850.52664870956391</v>
      </c>
      <c r="K8" s="28">
        <f t="shared" si="1"/>
        <v>854.86421978473265</v>
      </c>
      <c r="L8" s="28">
        <f t="shared" si="1"/>
        <v>858.18072538487388</v>
      </c>
      <c r="M8" s="28">
        <f t="shared" si="1"/>
        <v>860.07711598454262</v>
      </c>
      <c r="N8" s="28">
        <f t="shared" si="1"/>
        <v>861.17520191143149</v>
      </c>
    </row>
    <row r="9" spans="2:14" ht="15" thickBot="1" x14ac:dyDescent="0.4">
      <c r="B9" s="23"/>
      <c r="C9" s="30" t="s">
        <v>40</v>
      </c>
      <c r="D9" s="31">
        <f t="shared" si="1"/>
        <v>0.76893972167968805</v>
      </c>
      <c r="E9" s="32">
        <f t="shared" si="1"/>
        <v>0.77770813005248596</v>
      </c>
      <c r="F9" s="32">
        <f t="shared" si="1"/>
        <v>0.78553526884180513</v>
      </c>
      <c r="G9" s="32">
        <f t="shared" si="1"/>
        <v>0.79399448659342275</v>
      </c>
      <c r="H9" s="32">
        <f t="shared" si="1"/>
        <v>0.80061105552390832</v>
      </c>
      <c r="I9" s="32">
        <f t="shared" si="1"/>
        <v>0.80609292293988832</v>
      </c>
      <c r="J9" s="32">
        <f t="shared" si="1"/>
        <v>0.81002537972339417</v>
      </c>
      <c r="K9" s="32">
        <f t="shared" si="1"/>
        <v>0.81415639979498344</v>
      </c>
      <c r="L9" s="32">
        <f t="shared" si="1"/>
        <v>0.81731497655702268</v>
      </c>
      <c r="M9" s="32">
        <f t="shared" si="1"/>
        <v>0.81912106284242159</v>
      </c>
      <c r="N9" s="32">
        <f t="shared" si="1"/>
        <v>0.82016685896326802</v>
      </c>
    </row>
    <row r="10" spans="2:14" ht="15" thickBot="1" x14ac:dyDescent="0.4">
      <c r="B10" s="23"/>
      <c r="C10" s="30" t="s">
        <v>41</v>
      </c>
      <c r="D10" s="31">
        <f t="shared" si="1"/>
        <v>0.76893972167968805</v>
      </c>
      <c r="E10" s="32">
        <f t="shared" si="1"/>
        <v>0.77770813005248596</v>
      </c>
      <c r="F10" s="32">
        <f t="shared" si="1"/>
        <v>0.78553526884180513</v>
      </c>
      <c r="G10" s="32">
        <f t="shared" si="1"/>
        <v>0.79399448659342275</v>
      </c>
      <c r="H10" s="32">
        <f t="shared" si="1"/>
        <v>0.80061105552390832</v>
      </c>
      <c r="I10" s="32">
        <f t="shared" si="1"/>
        <v>0.80609292293988832</v>
      </c>
      <c r="J10" s="32">
        <f t="shared" si="1"/>
        <v>0.81002537972339417</v>
      </c>
      <c r="K10" s="32">
        <f t="shared" si="1"/>
        <v>0.81415639979498344</v>
      </c>
      <c r="L10" s="32">
        <f t="shared" si="1"/>
        <v>0.81731497655702268</v>
      </c>
      <c r="M10" s="32">
        <f t="shared" si="1"/>
        <v>0.81912106284242159</v>
      </c>
      <c r="N10" s="32">
        <f t="shared" si="1"/>
        <v>0.82016685896326802</v>
      </c>
    </row>
    <row r="11" spans="2:14" ht="15" thickBot="1" x14ac:dyDescent="0.4">
      <c r="B11" s="23"/>
      <c r="C11" s="30" t="s">
        <v>42</v>
      </c>
      <c r="D11" s="31">
        <f t="shared" si="1"/>
        <v>1.5378794433593761</v>
      </c>
      <c r="E11" s="32">
        <f t="shared" si="1"/>
        <v>1.5554162601049719</v>
      </c>
      <c r="F11" s="32">
        <f t="shared" si="1"/>
        <v>1.5710705376836103</v>
      </c>
      <c r="G11" s="32">
        <f t="shared" si="1"/>
        <v>1.5879889731868455</v>
      </c>
      <c r="H11" s="32">
        <f t="shared" si="1"/>
        <v>1.6012221110478166</v>
      </c>
      <c r="I11" s="32">
        <f t="shared" si="1"/>
        <v>1.6121858458797766</v>
      </c>
      <c r="J11" s="32">
        <f t="shared" si="1"/>
        <v>1.6200507594467883</v>
      </c>
      <c r="K11" s="32">
        <f t="shared" si="1"/>
        <v>1.6283127995899669</v>
      </c>
      <c r="L11" s="32">
        <f t="shared" si="1"/>
        <v>1.6346299531140454</v>
      </c>
      <c r="M11" s="32">
        <f t="shared" si="1"/>
        <v>1.6382421256848432</v>
      </c>
      <c r="N11" s="32">
        <f t="shared" si="1"/>
        <v>1.640333717926536</v>
      </c>
    </row>
    <row r="12" spans="2:14" ht="15" thickBot="1" x14ac:dyDescent="0.4">
      <c r="B12" s="23"/>
      <c r="C12" s="30" t="s">
        <v>43</v>
      </c>
      <c r="D12" s="31">
        <f t="shared" si="1"/>
        <v>3.6909106640625025</v>
      </c>
      <c r="E12" s="32">
        <f t="shared" si="1"/>
        <v>3.7329990242519324</v>
      </c>
      <c r="F12" s="32">
        <f t="shared" si="1"/>
        <v>3.7705692904406645</v>
      </c>
      <c r="G12" s="32">
        <f t="shared" si="1"/>
        <v>3.8111735356484289</v>
      </c>
      <c r="H12" s="32">
        <f t="shared" si="1"/>
        <v>3.8429330665147603</v>
      </c>
      <c r="I12" s="32">
        <f t="shared" si="1"/>
        <v>3.869246030111464</v>
      </c>
      <c r="J12" s="32">
        <f t="shared" si="1"/>
        <v>3.888121822672292</v>
      </c>
      <c r="K12" s="32">
        <f t="shared" si="1"/>
        <v>3.9079507190159202</v>
      </c>
      <c r="L12" s="32">
        <f t="shared" si="1"/>
        <v>3.9231118874737088</v>
      </c>
      <c r="M12" s="32">
        <f t="shared" si="1"/>
        <v>3.9317811016436233</v>
      </c>
      <c r="N12" s="32">
        <f t="shared" si="1"/>
        <v>3.9368009230236867</v>
      </c>
    </row>
    <row r="13" spans="2:14" ht="15" thickBot="1" x14ac:dyDescent="0.4">
      <c r="B13" s="23"/>
      <c r="C13" s="30" t="s">
        <v>44</v>
      </c>
      <c r="D13" s="31">
        <f t="shared" si="1"/>
        <v>0.76893972167968805</v>
      </c>
      <c r="E13" s="32">
        <f t="shared" si="1"/>
        <v>0.77770813005248596</v>
      </c>
      <c r="F13" s="32">
        <f t="shared" si="1"/>
        <v>0.78553526884180513</v>
      </c>
      <c r="G13" s="32">
        <f t="shared" si="1"/>
        <v>0.79399448659342275</v>
      </c>
      <c r="H13" s="32">
        <f t="shared" si="1"/>
        <v>0.80061105552390832</v>
      </c>
      <c r="I13" s="32">
        <f t="shared" si="1"/>
        <v>0.80609292293988832</v>
      </c>
      <c r="J13" s="32">
        <f t="shared" si="1"/>
        <v>0.81002537972339417</v>
      </c>
      <c r="K13" s="32">
        <f t="shared" si="1"/>
        <v>0.81415639979498344</v>
      </c>
      <c r="L13" s="32">
        <f t="shared" si="1"/>
        <v>0.81731497655702268</v>
      </c>
      <c r="M13" s="32">
        <f t="shared" si="1"/>
        <v>0.81912106284242159</v>
      </c>
      <c r="N13" s="32">
        <f t="shared" si="1"/>
        <v>0.82016685896326802</v>
      </c>
    </row>
    <row r="14" spans="2:14" ht="15" thickBot="1" x14ac:dyDescent="0.4">
      <c r="B14" s="23"/>
      <c r="C14" s="30" t="s">
        <v>45</v>
      </c>
      <c r="D14" s="31">
        <f t="shared" si="1"/>
        <v>3.8446986083984402</v>
      </c>
      <c r="E14" s="32">
        <f t="shared" si="1"/>
        <v>3.88854065026243</v>
      </c>
      <c r="F14" s="32">
        <f t="shared" si="1"/>
        <v>3.9276763442090257</v>
      </c>
      <c r="G14" s="32">
        <f t="shared" si="1"/>
        <v>3.9699724329671131</v>
      </c>
      <c r="H14" s="32">
        <f t="shared" si="1"/>
        <v>4.0030552776195414</v>
      </c>
      <c r="I14" s="32">
        <f t="shared" si="1"/>
        <v>4.0304646146994418</v>
      </c>
      <c r="J14" s="32">
        <f t="shared" si="1"/>
        <v>4.0501268986169707</v>
      </c>
      <c r="K14" s="32">
        <f t="shared" si="1"/>
        <v>4.0707819989749172</v>
      </c>
      <c r="L14" s="32">
        <f t="shared" si="1"/>
        <v>4.0865748827851132</v>
      </c>
      <c r="M14" s="32">
        <f t="shared" si="1"/>
        <v>4.0956053142121078</v>
      </c>
      <c r="N14" s="32">
        <f t="shared" si="1"/>
        <v>4.100834294816341</v>
      </c>
    </row>
    <row r="15" spans="2:14" ht="15" thickBot="1" x14ac:dyDescent="0.4">
      <c r="B15" s="23"/>
      <c r="C15" s="30" t="s">
        <v>46</v>
      </c>
      <c r="D15" s="31">
        <f t="shared" si="1"/>
        <v>1.9223493041992201</v>
      </c>
      <c r="E15" s="32">
        <f t="shared" si="1"/>
        <v>1.944270325131215</v>
      </c>
      <c r="F15" s="32">
        <f t="shared" si="1"/>
        <v>1.9638381721045128</v>
      </c>
      <c r="G15" s="32">
        <f t="shared" si="1"/>
        <v>1.9849862164835566</v>
      </c>
      <c r="H15" s="32">
        <f t="shared" si="1"/>
        <v>2.0015276388097707</v>
      </c>
      <c r="I15" s="32">
        <f t="shared" si="1"/>
        <v>2.0152323073497209</v>
      </c>
      <c r="J15" s="32">
        <f t="shared" si="1"/>
        <v>2.0250634493084854</v>
      </c>
      <c r="K15" s="32">
        <f t="shared" si="1"/>
        <v>2.0353909994874586</v>
      </c>
      <c r="L15" s="32">
        <f t="shared" si="1"/>
        <v>2.0432874413925566</v>
      </c>
      <c r="M15" s="32">
        <f t="shared" si="1"/>
        <v>2.0478026571060539</v>
      </c>
      <c r="N15" s="32">
        <f t="shared" si="1"/>
        <v>2.0504171474081705</v>
      </c>
    </row>
    <row r="16" spans="2:14" ht="15" thickBot="1" x14ac:dyDescent="0.4">
      <c r="B16" s="23"/>
      <c r="C16" s="30" t="s">
        <v>47</v>
      </c>
      <c r="D16" s="31">
        <f t="shared" si="1"/>
        <v>0.38446986083984402</v>
      </c>
      <c r="E16" s="32">
        <f t="shared" si="1"/>
        <v>0.38885406502624298</v>
      </c>
      <c r="F16" s="32">
        <f t="shared" si="1"/>
        <v>0.39276763442090257</v>
      </c>
      <c r="G16" s="32">
        <f t="shared" si="1"/>
        <v>0.39699724329671138</v>
      </c>
      <c r="H16" s="32">
        <f t="shared" si="1"/>
        <v>0.40030552776195416</v>
      </c>
      <c r="I16" s="32">
        <f t="shared" si="1"/>
        <v>0.40304646146994416</v>
      </c>
      <c r="J16" s="32">
        <f t="shared" si="1"/>
        <v>0.40501268986169708</v>
      </c>
      <c r="K16" s="32">
        <f t="shared" si="1"/>
        <v>0.40707819989749172</v>
      </c>
      <c r="L16" s="32">
        <f t="shared" si="1"/>
        <v>0.40865748827851134</v>
      </c>
      <c r="M16" s="32">
        <f t="shared" si="1"/>
        <v>0.40956053142121079</v>
      </c>
      <c r="N16" s="32">
        <f t="shared" si="1"/>
        <v>0.41008342948163401</v>
      </c>
    </row>
    <row r="17" spans="2:14" ht="15" thickBot="1" x14ac:dyDescent="0.4">
      <c r="B17" s="23"/>
      <c r="C17" s="30" t="s">
        <v>48</v>
      </c>
      <c r="D17" s="31">
        <f t="shared" si="1"/>
        <v>0</v>
      </c>
      <c r="E17" s="32">
        <f t="shared" si="1"/>
        <v>0</v>
      </c>
      <c r="F17" s="32">
        <f t="shared" si="1"/>
        <v>0</v>
      </c>
      <c r="G17" s="32">
        <f t="shared" si="1"/>
        <v>0</v>
      </c>
      <c r="H17" s="32">
        <f t="shared" si="1"/>
        <v>0</v>
      </c>
      <c r="I17" s="32">
        <f t="shared" si="1"/>
        <v>0</v>
      </c>
      <c r="J17" s="32">
        <f t="shared" si="1"/>
        <v>0</v>
      </c>
      <c r="K17" s="32">
        <f t="shared" si="1"/>
        <v>0</v>
      </c>
      <c r="L17" s="32">
        <f t="shared" si="1"/>
        <v>0</v>
      </c>
      <c r="M17" s="32">
        <f t="shared" si="1"/>
        <v>0</v>
      </c>
      <c r="N17" s="32">
        <f t="shared" si="1"/>
        <v>0</v>
      </c>
    </row>
    <row r="18" spans="2:14" ht="15" thickBot="1" x14ac:dyDescent="0.4">
      <c r="B18" s="23"/>
      <c r="C18" s="30" t="s">
        <v>49</v>
      </c>
      <c r="D18" s="31">
        <f t="shared" ref="D18:N18" si="2">D35+D52+D69+D86+D103+D120+D137+D154+D171+D188+D205+D222+D239+D256+D273+D290+D307+D324+D341+D358+D375+D392+D409+D426+D443+D460+D477+D494+D511+D528+D545+D562+D580</f>
        <v>0</v>
      </c>
      <c r="E18" s="32">
        <f t="shared" si="2"/>
        <v>0</v>
      </c>
      <c r="F18" s="32">
        <f t="shared" si="2"/>
        <v>0</v>
      </c>
      <c r="G18" s="32">
        <f t="shared" si="2"/>
        <v>0</v>
      </c>
      <c r="H18" s="32">
        <f t="shared" si="2"/>
        <v>0</v>
      </c>
      <c r="I18" s="32">
        <f t="shared" si="2"/>
        <v>0</v>
      </c>
      <c r="J18" s="32">
        <f t="shared" si="2"/>
        <v>0</v>
      </c>
      <c r="K18" s="32">
        <f t="shared" si="2"/>
        <v>0</v>
      </c>
      <c r="L18" s="32">
        <f t="shared" si="2"/>
        <v>0</v>
      </c>
      <c r="M18" s="32">
        <f t="shared" si="2"/>
        <v>0</v>
      </c>
      <c r="N18" s="32">
        <f t="shared" si="2"/>
        <v>0</v>
      </c>
    </row>
    <row r="19" spans="2:14" ht="15" thickBot="1" x14ac:dyDescent="0.4">
      <c r="B19" s="23"/>
      <c r="C19" s="33" t="s">
        <v>76</v>
      </c>
      <c r="D19" s="31">
        <f>SUM(D9:D18)</f>
        <v>13.687127045898446</v>
      </c>
      <c r="E19" s="32">
        <f t="shared" ref="E19:N19" si="3">SUM(E9:E18)</f>
        <v>13.843204714934251</v>
      </c>
      <c r="F19" s="32">
        <f t="shared" si="3"/>
        <v>13.982527785384132</v>
      </c>
      <c r="G19" s="32">
        <f t="shared" si="3"/>
        <v>14.133101861362922</v>
      </c>
      <c r="H19" s="32">
        <f t="shared" si="3"/>
        <v>14.250876788325568</v>
      </c>
      <c r="I19" s="32">
        <f t="shared" si="3"/>
        <v>14.348454028330014</v>
      </c>
      <c r="J19" s="32">
        <f t="shared" si="3"/>
        <v>14.418451759076417</v>
      </c>
      <c r="K19" s="32">
        <f t="shared" si="3"/>
        <v>14.491983916350705</v>
      </c>
      <c r="L19" s="32">
        <f t="shared" si="3"/>
        <v>14.548206582715004</v>
      </c>
      <c r="M19" s="32">
        <f t="shared" si="3"/>
        <v>14.580354918595104</v>
      </c>
      <c r="N19" s="32">
        <f t="shared" si="3"/>
        <v>14.598970089546173</v>
      </c>
    </row>
    <row r="20" spans="2:14" ht="15" thickBot="1" x14ac:dyDescent="0.4"/>
    <row r="21" spans="2:14" ht="15" thickBot="1" x14ac:dyDescent="0.4">
      <c r="B21" s="19" t="s">
        <v>77</v>
      </c>
      <c r="C21" s="34" t="s">
        <v>15</v>
      </c>
      <c r="D21" s="35">
        <v>2015</v>
      </c>
      <c r="E21" s="22">
        <v>2016</v>
      </c>
      <c r="F21" s="22">
        <v>2017</v>
      </c>
      <c r="G21" s="22">
        <v>2018</v>
      </c>
      <c r="H21" s="22">
        <v>2019</v>
      </c>
      <c r="I21" s="22">
        <v>2020</v>
      </c>
      <c r="J21" s="22">
        <v>2021</v>
      </c>
      <c r="K21" s="22">
        <v>2022</v>
      </c>
      <c r="L21" s="22">
        <v>2023</v>
      </c>
      <c r="M21" s="22">
        <v>2024</v>
      </c>
      <c r="N21" s="22">
        <v>2025</v>
      </c>
    </row>
    <row r="22" spans="2:14" ht="15" thickBot="1" x14ac:dyDescent="0.4">
      <c r="B22" s="36">
        <v>1</v>
      </c>
      <c r="C22" s="24" t="s">
        <v>72</v>
      </c>
      <c r="D22" s="25">
        <f>IF(C21="--BLANK--",0,VLOOKUP(C21,Maternities,2,FALSE))</f>
        <v>4567.3505859375</v>
      </c>
      <c r="E22" s="37">
        <f>IF(D22=0,0,VLOOKUP(C21,Maternities,3,FALSE))</f>
        <v>4623.9173247701365</v>
      </c>
      <c r="F22" s="37">
        <f>IF(E22=0,0,VLOOKUP(C21,Maternities,4,FALSE))</f>
        <v>4686.3491974505996</v>
      </c>
      <c r="G22" s="37">
        <f>IF(F22=0,0,VLOOKUP(C21,Maternities,5,FALSE))</f>
        <v>4765.7669137474923</v>
      </c>
      <c r="H22" s="37">
        <f>IF(G22=0,0,VLOOKUP(C21,Maternities,6,FALSE))</f>
        <v>4837.0834162073479</v>
      </c>
      <c r="I22" s="37">
        <f>IF(H22=0,0,VLOOKUP(C21,Maternities,7,FALSE))</f>
        <v>4903.1834988679802</v>
      </c>
      <c r="J22" s="37">
        <f>IF(I22=0,0,VLOOKUP(C21,Maternities,8,FALSE))</f>
        <v>4952.0928643146835</v>
      </c>
      <c r="K22" s="37">
        <f>IF(J22=0,0,VLOOKUP(C21,Maternities,9,FALSE))</f>
        <v>5004.0974302669101</v>
      </c>
      <c r="L22" s="37">
        <f>IF(K22=0,0,VLOOKUP(C21,Maternities,10,FALSE))</f>
        <v>5050.2980552690715</v>
      </c>
      <c r="M22" s="37">
        <f>IF(L22=0,0,VLOOKUP(C21,Maternities,11,FALSE))</f>
        <v>5087.4962531666042</v>
      </c>
      <c r="N22" s="37">
        <f>IF(M22=0,0,VLOOKUP(C21,Maternities,12,FALSE))</f>
        <v>5119.0336223305594</v>
      </c>
    </row>
    <row r="23" spans="2:14" ht="15" thickBot="1" x14ac:dyDescent="0.4">
      <c r="B23" s="23"/>
      <c r="C23" s="26" t="s">
        <v>73</v>
      </c>
      <c r="D23" s="27">
        <f t="shared" ref="D23:N23" si="4">IF(D22=0,0,D22*severe)</f>
        <v>22.836752929687499</v>
      </c>
      <c r="E23" s="28">
        <f t="shared" si="4"/>
        <v>23.119586623850683</v>
      </c>
      <c r="F23" s="28">
        <f t="shared" si="4"/>
        <v>23.431745987252999</v>
      </c>
      <c r="G23" s="28">
        <f t="shared" si="4"/>
        <v>23.828834568737463</v>
      </c>
      <c r="H23" s="28">
        <f t="shared" si="4"/>
        <v>24.185417081036739</v>
      </c>
      <c r="I23" s="28">
        <f t="shared" si="4"/>
        <v>24.515917494339902</v>
      </c>
      <c r="J23" s="28">
        <f t="shared" si="4"/>
        <v>24.760464321573419</v>
      </c>
      <c r="K23" s="28">
        <f t="shared" si="4"/>
        <v>25.020487151334549</v>
      </c>
      <c r="L23" s="28">
        <f t="shared" si="4"/>
        <v>25.251490276345358</v>
      </c>
      <c r="M23" s="28">
        <f t="shared" si="4"/>
        <v>25.437481265833021</v>
      </c>
      <c r="N23" s="28">
        <f t="shared" si="4"/>
        <v>25.595168111652796</v>
      </c>
    </row>
    <row r="24" spans="2:14" ht="15" thickBot="1" x14ac:dyDescent="0.4">
      <c r="B24" s="23"/>
      <c r="C24" s="26" t="s">
        <v>74</v>
      </c>
      <c r="D24" s="27">
        <f t="shared" ref="D24:N24" si="5">IF(D22=0,0,D22*moderateHigh)</f>
        <v>456.73505859375001</v>
      </c>
      <c r="E24" s="28">
        <f t="shared" si="5"/>
        <v>462.39173247701365</v>
      </c>
      <c r="F24" s="28">
        <f t="shared" si="5"/>
        <v>468.63491974505996</v>
      </c>
      <c r="G24" s="28">
        <f t="shared" si="5"/>
        <v>476.57669137474926</v>
      </c>
      <c r="H24" s="28">
        <f t="shared" si="5"/>
        <v>483.70834162073481</v>
      </c>
      <c r="I24" s="28">
        <f t="shared" si="5"/>
        <v>490.31834988679805</v>
      </c>
      <c r="J24" s="28">
        <f t="shared" si="5"/>
        <v>495.2092864314684</v>
      </c>
      <c r="K24" s="28">
        <f t="shared" si="5"/>
        <v>500.40974302669105</v>
      </c>
      <c r="L24" s="28">
        <f t="shared" si="5"/>
        <v>505.02980552690718</v>
      </c>
      <c r="M24" s="28">
        <f t="shared" si="5"/>
        <v>508.74962531666046</v>
      </c>
      <c r="N24" s="28">
        <f t="shared" si="5"/>
        <v>511.90336223305599</v>
      </c>
    </row>
    <row r="25" spans="2:14" ht="15" thickBot="1" x14ac:dyDescent="0.4">
      <c r="B25" s="23"/>
      <c r="C25" s="29" t="s">
        <v>75</v>
      </c>
      <c r="D25" s="27">
        <f t="shared" ref="D25:N25" si="6">IF(D22=0,0,SUM(D23:D24))</f>
        <v>479.57181152343753</v>
      </c>
      <c r="E25" s="28">
        <f t="shared" si="6"/>
        <v>485.51131910086434</v>
      </c>
      <c r="F25" s="28">
        <f t="shared" si="6"/>
        <v>492.06666573231297</v>
      </c>
      <c r="G25" s="28">
        <f t="shared" si="6"/>
        <v>500.40552594348674</v>
      </c>
      <c r="H25" s="28">
        <f t="shared" si="6"/>
        <v>507.89375870177156</v>
      </c>
      <c r="I25" s="28">
        <f t="shared" si="6"/>
        <v>514.83426738113792</v>
      </c>
      <c r="J25" s="28">
        <f t="shared" si="6"/>
        <v>519.96975075304181</v>
      </c>
      <c r="K25" s="28">
        <f t="shared" si="6"/>
        <v>525.43023017802557</v>
      </c>
      <c r="L25" s="28">
        <f t="shared" si="6"/>
        <v>530.28129580325253</v>
      </c>
      <c r="M25" s="28">
        <f t="shared" si="6"/>
        <v>534.18710658249347</v>
      </c>
      <c r="N25" s="28">
        <f t="shared" si="6"/>
        <v>537.4985303447088</v>
      </c>
    </row>
    <row r="26" spans="2:14" ht="15" thickBot="1" x14ac:dyDescent="0.4">
      <c r="B26" s="23"/>
      <c r="C26" s="30" t="s">
        <v>40</v>
      </c>
      <c r="D26" s="31">
        <f>IF(D22=0,0,D22/10000*VLOOKUP(C26,workforce,2,FALSE))</f>
        <v>0.45673505859375002</v>
      </c>
      <c r="E26" s="32">
        <f>IF(E22=0,0,E22/10000*VLOOKUP(C26,workforce,2,FALSE))</f>
        <v>0.46239173247701365</v>
      </c>
      <c r="F26" s="32">
        <f>IF(F22=0,0,F22/10000*VLOOKUP(C26,workforce,2,FALSE))</f>
        <v>0.46863491974505994</v>
      </c>
      <c r="G26" s="32">
        <f>IF(G22=0,0,G22/10000*VLOOKUP(C26,workforce,2,FALSE))</f>
        <v>0.47657669137474923</v>
      </c>
      <c r="H26" s="32">
        <f>IF(H22=0,0,H22/10000*VLOOKUP(C26,workforce,2,FALSE))</f>
        <v>0.48370834162073478</v>
      </c>
      <c r="I26" s="32">
        <f>IF(I22=0,0,I22/10000*VLOOKUP(C26,workforce,2,FALSE))</f>
        <v>0.49031834988679801</v>
      </c>
      <c r="J26" s="32">
        <f>IF(J22=0,0,J22/10000*VLOOKUP(C26,workforce,2,FALSE))</f>
        <v>0.49520928643146833</v>
      </c>
      <c r="K26" s="32">
        <f>IF(K22=0,0,K22/10000*VLOOKUP(C26,workforce,2,FALSE))</f>
        <v>0.50040974302669106</v>
      </c>
      <c r="L26" s="32">
        <f>IF(L22=0,0,L22/10000*VLOOKUP(C26,workforce,2,FALSE))</f>
        <v>0.50502980552690713</v>
      </c>
      <c r="M26" s="32">
        <f>IF(M22=0,0,M22/10000*VLOOKUP(C26,workforce,2,FALSE))</f>
        <v>0.50874962531666046</v>
      </c>
      <c r="N26" s="32">
        <f>IF(N22=0,0,N22/10000*VLOOKUP(C26,workforce,2,FALSE))</f>
        <v>0.51190336223305599</v>
      </c>
    </row>
    <row r="27" spans="2:14" ht="15" thickBot="1" x14ac:dyDescent="0.4">
      <c r="B27" s="23"/>
      <c r="C27" s="30" t="s">
        <v>41</v>
      </c>
      <c r="D27" s="31">
        <f>IF(D22=0,0,D22/10000*VLOOKUP(C27,workforce,2,FALSE))</f>
        <v>0.45673505859375002</v>
      </c>
      <c r="E27" s="32">
        <f>IF(E22=0,0,E22/10000*VLOOKUP(C27,workforce,2,FALSE))</f>
        <v>0.46239173247701365</v>
      </c>
      <c r="F27" s="32">
        <f>IF(F22=0,0,F22/10000*VLOOKUP(C27,workforce,2,FALSE))</f>
        <v>0.46863491974505994</v>
      </c>
      <c r="G27" s="32">
        <f>IF(G22=0,0,G22/10000*VLOOKUP(C27,workforce,2,FALSE))</f>
        <v>0.47657669137474923</v>
      </c>
      <c r="H27" s="32">
        <f>IF(H22=0,0,H22/10000*VLOOKUP(C27,workforce,2,FALSE))</f>
        <v>0.48370834162073478</v>
      </c>
      <c r="I27" s="32">
        <f>IF(I22=0,0,I22/10000*VLOOKUP(C27,workforce,2,FALSE))</f>
        <v>0.49031834988679801</v>
      </c>
      <c r="J27" s="32">
        <f>IF(J22=0,0,J22/10000*VLOOKUP(C27,workforce,2,FALSE))</f>
        <v>0.49520928643146833</v>
      </c>
      <c r="K27" s="32">
        <f>IF(K22=0,0,K22/10000*VLOOKUP(C27,workforce,2,FALSE))</f>
        <v>0.50040974302669106</v>
      </c>
      <c r="L27" s="32">
        <f>IF(L22=0,0,L22/10000*VLOOKUP(C27,workforce,2,FALSE))</f>
        <v>0.50502980552690713</v>
      </c>
      <c r="M27" s="32">
        <f>IF(M22=0,0,M22/10000*VLOOKUP(C27,workforce,2,FALSE))</f>
        <v>0.50874962531666046</v>
      </c>
      <c r="N27" s="32">
        <f>IF(N22=0,0,N22/10000*VLOOKUP(C27,workforce,2,FALSE))</f>
        <v>0.51190336223305599</v>
      </c>
    </row>
    <row r="28" spans="2:14" ht="15" thickBot="1" x14ac:dyDescent="0.4">
      <c r="B28" s="23"/>
      <c r="C28" s="30" t="s">
        <v>42</v>
      </c>
      <c r="D28" s="31">
        <f>IF(D22=0,0,D22/10000*VLOOKUP(C28,workforce,2,FALSE))</f>
        <v>0.91347011718750004</v>
      </c>
      <c r="E28" s="32">
        <f>IF(E22=0,0,E22/10000*VLOOKUP(C28,workforce,2,FALSE))</f>
        <v>0.9247834649540273</v>
      </c>
      <c r="F28" s="32">
        <f>IF(F22=0,0,F22/10000*VLOOKUP(C28,workforce,2,FALSE))</f>
        <v>0.93726983949011988</v>
      </c>
      <c r="G28" s="32">
        <f>IF(G22=0,0,G22/10000*VLOOKUP(C28,workforce,2,FALSE))</f>
        <v>0.95315338274949846</v>
      </c>
      <c r="H28" s="32">
        <f>IF(H22=0,0,H22/10000*VLOOKUP(C28,workforce,2,FALSE))</f>
        <v>0.96741668324146957</v>
      </c>
      <c r="I28" s="32">
        <f>IF(I22=0,0,I22/10000*VLOOKUP(C28,workforce,2,FALSE))</f>
        <v>0.98063669977359602</v>
      </c>
      <c r="J28" s="32">
        <f>IF(J22=0,0,J22/10000*VLOOKUP(C28,workforce,2,FALSE))</f>
        <v>0.99041857286293666</v>
      </c>
      <c r="K28" s="32">
        <f>IF(K22=0,0,K22/10000*VLOOKUP(C28,workforce,2,FALSE))</f>
        <v>1.0008194860533821</v>
      </c>
      <c r="L28" s="32">
        <f>IF(L22=0,0,L22/10000*VLOOKUP(C28,workforce,2,FALSE))</f>
        <v>1.0100596110538143</v>
      </c>
      <c r="M28" s="32">
        <f>IF(M22=0,0,M22/10000*VLOOKUP(C28,workforce,2,FALSE))</f>
        <v>1.0174992506333209</v>
      </c>
      <c r="N28" s="32">
        <f>IF(N22=0,0,N22/10000*VLOOKUP(C28,workforce,2,FALSE))</f>
        <v>1.023806724466112</v>
      </c>
    </row>
    <row r="29" spans="2:14" ht="15" thickBot="1" x14ac:dyDescent="0.4">
      <c r="B29" s="23"/>
      <c r="C29" s="30" t="s">
        <v>43</v>
      </c>
      <c r="D29" s="31">
        <f>IF(D22=0,0,D22/10000*VLOOKUP(C29,workforce,2,FALSE))</f>
        <v>2.19232828125</v>
      </c>
      <c r="E29" s="32">
        <f>IF(E22=0,0,E22/10000*VLOOKUP(C29,workforce,2,FALSE))</f>
        <v>2.2194803158896654</v>
      </c>
      <c r="F29" s="32">
        <f>IF(F22=0,0,F22/10000*VLOOKUP(C29,workforce,2,FALSE))</f>
        <v>2.2494476147762876</v>
      </c>
      <c r="G29" s="32">
        <f>IF(G22=0,0,G22/10000*VLOOKUP(C29,workforce,2,FALSE))</f>
        <v>2.2875681185987964</v>
      </c>
      <c r="H29" s="32">
        <f>IF(H22=0,0,H22/10000*VLOOKUP(C29,workforce,2,FALSE))</f>
        <v>2.3218000397795269</v>
      </c>
      <c r="I29" s="32">
        <f>IF(I22=0,0,I22/10000*VLOOKUP(C29,workforce,2,FALSE))</f>
        <v>2.3535280794566305</v>
      </c>
      <c r="J29" s="32">
        <f>IF(J22=0,0,J22/10000*VLOOKUP(C29,workforce,2,FALSE))</f>
        <v>2.377004574871048</v>
      </c>
      <c r="K29" s="32">
        <f>IF(K22=0,0,K22/10000*VLOOKUP(C29,workforce,2,FALSE))</f>
        <v>2.4019667665281168</v>
      </c>
      <c r="L29" s="32">
        <f>IF(L22=0,0,L22/10000*VLOOKUP(C29,workforce,2,FALSE))</f>
        <v>2.4241430665291541</v>
      </c>
      <c r="M29" s="32">
        <f>IF(M22=0,0,M22/10000*VLOOKUP(C29,workforce,2,FALSE))</f>
        <v>2.4419982015199699</v>
      </c>
      <c r="N29" s="32">
        <f>IF(N22=0,0,N22/10000*VLOOKUP(C29,workforce,2,FALSE))</f>
        <v>2.4571361387186688</v>
      </c>
    </row>
    <row r="30" spans="2:14" ht="15" thickBot="1" x14ac:dyDescent="0.4">
      <c r="B30" s="23"/>
      <c r="C30" s="30" t="s">
        <v>44</v>
      </c>
      <c r="D30" s="31">
        <f>IF(D22=0,0,D22/10000*VLOOKUP(C30,workforce,2,FALSE))</f>
        <v>0.45673505859375002</v>
      </c>
      <c r="E30" s="32">
        <f>IF(E22=0,0,E22/10000*VLOOKUP(C30,workforce,2,FALSE))</f>
        <v>0.46239173247701365</v>
      </c>
      <c r="F30" s="32">
        <f>IF(F22=0,0,F22/10000*VLOOKUP(C30,workforce,2,FALSE))</f>
        <v>0.46863491974505994</v>
      </c>
      <c r="G30" s="32">
        <f>IF(G22=0,0,G22/10000*VLOOKUP(C30,workforce,2,FALSE))</f>
        <v>0.47657669137474923</v>
      </c>
      <c r="H30" s="32">
        <f>IF(H22=0,0,H22/10000*VLOOKUP(C30,workforce,2,FALSE))</f>
        <v>0.48370834162073478</v>
      </c>
      <c r="I30" s="32">
        <f>IF(I22=0,0,I22/10000*VLOOKUP(C30,workforce,2,FALSE))</f>
        <v>0.49031834988679801</v>
      </c>
      <c r="J30" s="32">
        <f>IF(J22=0,0,J22/10000*VLOOKUP(C30,workforce,2,FALSE))</f>
        <v>0.49520928643146833</v>
      </c>
      <c r="K30" s="32">
        <f>IF(K22=0,0,K22/10000*VLOOKUP(C30,workforce,2,FALSE))</f>
        <v>0.50040974302669106</v>
      </c>
      <c r="L30" s="32">
        <f>IF(L22=0,0,L22/10000*VLOOKUP(C30,workforce,2,FALSE))</f>
        <v>0.50502980552690713</v>
      </c>
      <c r="M30" s="32">
        <f>IF(M22=0,0,M22/10000*VLOOKUP(C30,workforce,2,FALSE))</f>
        <v>0.50874962531666046</v>
      </c>
      <c r="N30" s="32">
        <f>IF(N22=0,0,N22/10000*VLOOKUP(C30,workforce,2,FALSE))</f>
        <v>0.51190336223305599</v>
      </c>
    </row>
    <row r="31" spans="2:14" ht="15" thickBot="1" x14ac:dyDescent="0.4">
      <c r="B31" s="23"/>
      <c r="C31" s="30" t="s">
        <v>45</v>
      </c>
      <c r="D31" s="31">
        <f>IF(D22=0,0,D22/10000*VLOOKUP(C31,workforce,2,FALSE))</f>
        <v>2.2836752929687503</v>
      </c>
      <c r="E31" s="32">
        <f>IF(E22=0,0,E22/10000*VLOOKUP(C31,workforce,2,FALSE))</f>
        <v>2.3119586623850683</v>
      </c>
      <c r="F31" s="32">
        <f>IF(F22=0,0,F22/10000*VLOOKUP(C31,workforce,2,FALSE))</f>
        <v>2.3431745987252999</v>
      </c>
      <c r="G31" s="32">
        <f>IF(G22=0,0,G22/10000*VLOOKUP(C31,workforce,2,FALSE))</f>
        <v>2.382883456873746</v>
      </c>
      <c r="H31" s="32">
        <f>IF(H22=0,0,H22/10000*VLOOKUP(C31,workforce,2,FALSE))</f>
        <v>2.4185417081036737</v>
      </c>
      <c r="I31" s="32">
        <f>IF(I22=0,0,I22/10000*VLOOKUP(C31,workforce,2,FALSE))</f>
        <v>2.4515917494339901</v>
      </c>
      <c r="J31" s="32">
        <f>IF(J22=0,0,J22/10000*VLOOKUP(C31,workforce,2,FALSE))</f>
        <v>2.4760464321573417</v>
      </c>
      <c r="K31" s="32">
        <f>IF(K22=0,0,K22/10000*VLOOKUP(C31,workforce,2,FALSE))</f>
        <v>2.5020487151334554</v>
      </c>
      <c r="L31" s="32">
        <f>IF(L22=0,0,L22/10000*VLOOKUP(C31,workforce,2,FALSE))</f>
        <v>2.5251490276345354</v>
      </c>
      <c r="M31" s="32">
        <f>IF(M22=0,0,M22/10000*VLOOKUP(C31,workforce,2,FALSE))</f>
        <v>2.5437481265833024</v>
      </c>
      <c r="N31" s="32">
        <f>IF(N22=0,0,N22/10000*VLOOKUP(C31,workforce,2,FALSE))</f>
        <v>2.5595168111652802</v>
      </c>
    </row>
    <row r="32" spans="2:14" ht="15" thickBot="1" x14ac:dyDescent="0.4">
      <c r="B32" s="23"/>
      <c r="C32" s="30" t="s">
        <v>46</v>
      </c>
      <c r="D32" s="31">
        <f>IF(D22=0,0,D22/10000*VLOOKUP(C32,workforce,2,FALSE))</f>
        <v>1.1418376464843751</v>
      </c>
      <c r="E32" s="32">
        <f>IF(E22=0,0,E22/10000*VLOOKUP(C32,workforce,2,FALSE))</f>
        <v>1.1559793311925342</v>
      </c>
      <c r="F32" s="32">
        <f>IF(F22=0,0,F22/10000*VLOOKUP(C32,workforce,2,FALSE))</f>
        <v>1.1715872993626499</v>
      </c>
      <c r="G32" s="32">
        <f>IF(G22=0,0,G22/10000*VLOOKUP(C32,workforce,2,FALSE))</f>
        <v>1.191441728436873</v>
      </c>
      <c r="H32" s="32">
        <f>IF(H22=0,0,H22/10000*VLOOKUP(C32,workforce,2,FALSE))</f>
        <v>1.2092708540518369</v>
      </c>
      <c r="I32" s="32">
        <f>IF(I22=0,0,I22/10000*VLOOKUP(C32,workforce,2,FALSE))</f>
        <v>1.225795874716995</v>
      </c>
      <c r="J32" s="32">
        <f>IF(J22=0,0,J22/10000*VLOOKUP(C32,workforce,2,FALSE))</f>
        <v>1.2380232160786708</v>
      </c>
      <c r="K32" s="32">
        <f>IF(K22=0,0,K22/10000*VLOOKUP(C32,workforce,2,FALSE))</f>
        <v>1.2510243575667277</v>
      </c>
      <c r="L32" s="32">
        <f>IF(L22=0,0,L22/10000*VLOOKUP(C32,workforce,2,FALSE))</f>
        <v>1.2625745138172677</v>
      </c>
      <c r="M32" s="32">
        <f>IF(M22=0,0,M22/10000*VLOOKUP(C32,workforce,2,FALSE))</f>
        <v>1.2718740632916512</v>
      </c>
      <c r="N32" s="32">
        <f>IF(N22=0,0,N22/10000*VLOOKUP(C32,workforce,2,FALSE))</f>
        <v>1.2797584055826401</v>
      </c>
    </row>
    <row r="33" spans="2:14" ht="15" thickBot="1" x14ac:dyDescent="0.4">
      <c r="B33" s="23"/>
      <c r="C33" s="30" t="s">
        <v>47</v>
      </c>
      <c r="D33" s="31">
        <f>IF(D22=0,0,D22/10000*VLOOKUP(C33,workforce,2,FALSE))</f>
        <v>0.22836752929687501</v>
      </c>
      <c r="E33" s="32">
        <f>IF(E22=0,0,E22/10000*VLOOKUP(C33,workforce,2,FALSE))</f>
        <v>0.23119586623850683</v>
      </c>
      <c r="F33" s="32">
        <f>IF(F22=0,0,F22/10000*VLOOKUP(C33,workforce,2,FALSE))</f>
        <v>0.23431745987252997</v>
      </c>
      <c r="G33" s="32">
        <f>IF(G22=0,0,G22/10000*VLOOKUP(C33,workforce,2,FALSE))</f>
        <v>0.23828834568737461</v>
      </c>
      <c r="H33" s="32">
        <f>IF(H22=0,0,H22/10000*VLOOKUP(C33,workforce,2,FALSE))</f>
        <v>0.24185417081036739</v>
      </c>
      <c r="I33" s="32">
        <f>IF(I22=0,0,I22/10000*VLOOKUP(C33,workforce,2,FALSE))</f>
        <v>0.24515917494339901</v>
      </c>
      <c r="J33" s="32">
        <f>IF(J22=0,0,J22/10000*VLOOKUP(C33,workforce,2,FALSE))</f>
        <v>0.24760464321573417</v>
      </c>
      <c r="K33" s="32">
        <f>IF(K22=0,0,K22/10000*VLOOKUP(C33,workforce,2,FALSE))</f>
        <v>0.25020487151334553</v>
      </c>
      <c r="L33" s="32">
        <f>IF(L22=0,0,L22/10000*VLOOKUP(C33,workforce,2,FALSE))</f>
        <v>0.25251490276345356</v>
      </c>
      <c r="M33" s="32">
        <f>IF(M22=0,0,M22/10000*VLOOKUP(C33,workforce,2,FALSE))</f>
        <v>0.25437481265833023</v>
      </c>
      <c r="N33" s="32">
        <f>IF(N22=0,0,N22/10000*VLOOKUP(C33,workforce,2,FALSE))</f>
        <v>0.255951681116528</v>
      </c>
    </row>
    <row r="34" spans="2:14" ht="15" thickBot="1" x14ac:dyDescent="0.4">
      <c r="B34" s="23"/>
      <c r="C34" s="30" t="s">
        <v>48</v>
      </c>
      <c r="D34" s="31">
        <f>IF(D22=0,0,D22/10000*VLOOKUP(C34,workforce,2,FALSE))</f>
        <v>0</v>
      </c>
      <c r="E34" s="32">
        <f>IF(E22=0,0,E22/10000*VLOOKUP(C34,workforce,2,FALSE))</f>
        <v>0</v>
      </c>
      <c r="F34" s="32">
        <f>IF(F22=0,0,F22/10000*VLOOKUP(C34,workforce,2,FALSE))</f>
        <v>0</v>
      </c>
      <c r="G34" s="32">
        <f>IF(G22=0,0,G22/10000*VLOOKUP(C34,workforce,2,FALSE))</f>
        <v>0</v>
      </c>
      <c r="H34" s="32">
        <f>IF(H22=0,0,H22/10000*VLOOKUP(C34,workforce,2,FALSE))</f>
        <v>0</v>
      </c>
      <c r="I34" s="32">
        <f>IF(I22=0,0,I22/10000*VLOOKUP(C34,workforce,2,FALSE))</f>
        <v>0</v>
      </c>
      <c r="J34" s="32">
        <f>IF(J22=0,0,J22/10000*VLOOKUP(C34,workforce,2,FALSE))</f>
        <v>0</v>
      </c>
      <c r="K34" s="32">
        <f>IF(K22=0,0,K22/10000*VLOOKUP(C34,workforce,2,FALSE))</f>
        <v>0</v>
      </c>
      <c r="L34" s="32">
        <f>IF(L22=0,0,L22/10000*VLOOKUP(C34,workforce,2,FALSE))</f>
        <v>0</v>
      </c>
      <c r="M34" s="32">
        <f>IF(M22=0,0,M22/10000*VLOOKUP(C34,workforce,2,FALSE))</f>
        <v>0</v>
      </c>
      <c r="N34" s="32">
        <f>IF(N22=0,0,N22/10000*VLOOKUP(C34,workforce,2,FALSE))</f>
        <v>0</v>
      </c>
    </row>
    <row r="35" spans="2:14" ht="15" thickBot="1" x14ac:dyDescent="0.4">
      <c r="B35" s="23"/>
      <c r="C35" s="30" t="s">
        <v>49</v>
      </c>
      <c r="D35" s="31">
        <f>IF(D22=0,0,D22/10000*VLOOKUP(C35,workforce,2,FALSE))</f>
        <v>0</v>
      </c>
      <c r="E35" s="32">
        <f>IF(E22=0,0,E22/10000*VLOOKUP(C35,workforce,2,FALSE))</f>
        <v>0</v>
      </c>
      <c r="F35" s="32">
        <f>IF(F22=0,0,F22/10000*VLOOKUP(C35,workforce,2,FALSE))</f>
        <v>0</v>
      </c>
      <c r="G35" s="32">
        <f>IF(G22=0,0,G22/10000*VLOOKUP(C35,workforce,2,FALSE))</f>
        <v>0</v>
      </c>
      <c r="H35" s="32">
        <f>IF(H22=0,0,H22/10000*VLOOKUP(C35,workforce,2,FALSE))</f>
        <v>0</v>
      </c>
      <c r="I35" s="32">
        <f>IF(I22=0,0,I22/10000*VLOOKUP(C35,workforce,2,FALSE))</f>
        <v>0</v>
      </c>
      <c r="J35" s="32">
        <f>IF(J22=0,0,J22/10000*VLOOKUP(C35,workforce,2,FALSE))</f>
        <v>0</v>
      </c>
      <c r="K35" s="32">
        <f>IF(K22=0,0,K22/10000*VLOOKUP(C35,workforce,2,FALSE))</f>
        <v>0</v>
      </c>
      <c r="L35" s="32">
        <f>IF(L22=0,0,L22/10000*VLOOKUP(C35,workforce,2,FALSE))</f>
        <v>0</v>
      </c>
      <c r="M35" s="32">
        <f>IF(M22=0,0,M22/10000*VLOOKUP(C35,workforce,2,FALSE))</f>
        <v>0</v>
      </c>
      <c r="N35" s="32">
        <f>IF(N22=0,0,N22/10000*VLOOKUP(C35,workforce,2,FALSE))</f>
        <v>0</v>
      </c>
    </row>
    <row r="36" spans="2:14" ht="15" thickBot="1" x14ac:dyDescent="0.4">
      <c r="B36" s="23"/>
      <c r="C36" s="33" t="s">
        <v>76</v>
      </c>
      <c r="D36" s="31">
        <f>SUM(D26:D35)</f>
        <v>8.1298840429687509</v>
      </c>
      <c r="E36" s="32">
        <f t="shared" ref="E36:N36" si="7">SUM(E26:E35)</f>
        <v>8.2305728380908434</v>
      </c>
      <c r="F36" s="32">
        <f t="shared" si="7"/>
        <v>8.3417015714620675</v>
      </c>
      <c r="G36" s="32">
        <f t="shared" si="7"/>
        <v>8.4830651064705354</v>
      </c>
      <c r="H36" s="32">
        <f t="shared" si="7"/>
        <v>8.6100084808490784</v>
      </c>
      <c r="I36" s="32">
        <f t="shared" si="7"/>
        <v>8.7276666279850055</v>
      </c>
      <c r="J36" s="32">
        <f t="shared" si="7"/>
        <v>8.8147252984801359</v>
      </c>
      <c r="K36" s="32">
        <f t="shared" si="7"/>
        <v>8.9072934258750998</v>
      </c>
      <c r="L36" s="32">
        <f t="shared" si="7"/>
        <v>8.9895305383789452</v>
      </c>
      <c r="M36" s="32">
        <f t="shared" si="7"/>
        <v>9.055743330636556</v>
      </c>
      <c r="N36" s="32">
        <f t="shared" si="7"/>
        <v>9.1118798477483978</v>
      </c>
    </row>
    <row r="37" spans="2:14" ht="15" thickBot="1" x14ac:dyDescent="0.4"/>
    <row r="38" spans="2:14" ht="15" thickBot="1" x14ac:dyDescent="0.4">
      <c r="B38" s="19" t="s">
        <v>77</v>
      </c>
      <c r="C38" s="34" t="s">
        <v>7</v>
      </c>
      <c r="D38" s="35">
        <v>2015</v>
      </c>
      <c r="E38" s="22">
        <v>2016</v>
      </c>
      <c r="F38" s="22">
        <v>2017</v>
      </c>
      <c r="G38" s="22">
        <v>2018</v>
      </c>
      <c r="H38" s="22">
        <v>2019</v>
      </c>
      <c r="I38" s="22">
        <v>2020</v>
      </c>
      <c r="J38" s="22">
        <v>2021</v>
      </c>
      <c r="K38" s="22">
        <v>2022</v>
      </c>
      <c r="L38" s="22">
        <v>2023</v>
      </c>
      <c r="M38" s="22">
        <v>2024</v>
      </c>
      <c r="N38" s="22">
        <v>2025</v>
      </c>
    </row>
    <row r="39" spans="2:14" ht="15" thickBot="1" x14ac:dyDescent="0.4">
      <c r="B39" s="36">
        <v>2</v>
      </c>
      <c r="C39" s="24" t="s">
        <v>72</v>
      </c>
      <c r="D39" s="25">
        <f>IF(C38="--BLANK--",0,VLOOKUP(C38,Maternities,2,FALSE))</f>
        <v>3122.0466308593795</v>
      </c>
      <c r="E39" s="37">
        <f>IF(D39=0,0,VLOOKUP(C38,Maternities,3,FALSE))</f>
        <v>3153.1639757547237</v>
      </c>
      <c r="F39" s="37">
        <f>IF(E39=0,0,VLOOKUP(C38,Maternities,4,FALSE))</f>
        <v>3169.0034909674514</v>
      </c>
      <c r="G39" s="37">
        <f>IF(F39=0,0,VLOOKUP(C38,Maternities,5,FALSE))</f>
        <v>3174.1779521867347</v>
      </c>
      <c r="H39" s="37">
        <f>IF(G39=0,0,VLOOKUP(C38,Maternities,6,FALSE))</f>
        <v>3169.0271390317362</v>
      </c>
      <c r="I39" s="37">
        <f>IF(H39=0,0,VLOOKUP(C38,Maternities,7,FALSE))</f>
        <v>3157.7457305309031</v>
      </c>
      <c r="J39" s="37">
        <f>IF(I39=0,0,VLOOKUP(C38,Maternities,8,FALSE))</f>
        <v>3148.1609329192584</v>
      </c>
      <c r="K39" s="37">
        <f>IF(J39=0,0,VLOOKUP(C38,Maternities,9,FALSE))</f>
        <v>3137.4665676829241</v>
      </c>
      <c r="L39" s="37">
        <f>IF(K39=0,0,VLOOKUP(C38,Maternities,10,FALSE))</f>
        <v>3122.8517103011554</v>
      </c>
      <c r="M39" s="37">
        <f>IF(L39=0,0,VLOOKUP(C38,Maternities,11,FALSE))</f>
        <v>3103.7143752576112</v>
      </c>
      <c r="N39" s="37">
        <f>IF(M39=0,0,VLOOKUP(C38,Maternities,12,FALSE))</f>
        <v>3082.6349673021209</v>
      </c>
    </row>
    <row r="40" spans="2:14" ht="15" thickBot="1" x14ac:dyDescent="0.4">
      <c r="B40" s="23"/>
      <c r="C40" s="26" t="s">
        <v>73</v>
      </c>
      <c r="D40" s="27">
        <f t="shared" ref="D40:N40" si="8">IF(D39=0,0,D39*severe)</f>
        <v>15.610233154296898</v>
      </c>
      <c r="E40" s="28">
        <f t="shared" si="8"/>
        <v>15.765819878773618</v>
      </c>
      <c r="F40" s="28">
        <f t="shared" si="8"/>
        <v>15.845017454837258</v>
      </c>
      <c r="G40" s="28">
        <f t="shared" si="8"/>
        <v>15.870889760933673</v>
      </c>
      <c r="H40" s="28">
        <f t="shared" si="8"/>
        <v>15.845135695158682</v>
      </c>
      <c r="I40" s="28">
        <f t="shared" si="8"/>
        <v>15.788728652654516</v>
      </c>
      <c r="J40" s="28">
        <f t="shared" si="8"/>
        <v>15.740804664596292</v>
      </c>
      <c r="K40" s="28">
        <f t="shared" si="8"/>
        <v>15.687332838414621</v>
      </c>
      <c r="L40" s="28">
        <f t="shared" si="8"/>
        <v>15.614258551505777</v>
      </c>
      <c r="M40" s="28">
        <f t="shared" si="8"/>
        <v>15.518571876288057</v>
      </c>
      <c r="N40" s="28">
        <f t="shared" si="8"/>
        <v>15.413174836510604</v>
      </c>
    </row>
    <row r="41" spans="2:14" ht="15" thickBot="1" x14ac:dyDescent="0.35">
      <c r="B41" s="23"/>
      <c r="C41" s="26" t="s">
        <v>74</v>
      </c>
      <c r="D41" s="27">
        <f t="shared" ref="D41:N41" si="9">IF(D39=0,0,D39*moderateHigh)</f>
        <v>312.20466308593797</v>
      </c>
      <c r="E41" s="28">
        <f t="shared" si="9"/>
        <v>315.31639757547237</v>
      </c>
      <c r="F41" s="28">
        <f t="shared" si="9"/>
        <v>316.90034909674517</v>
      </c>
      <c r="G41" s="28">
        <f t="shared" si="9"/>
        <v>317.41779521867352</v>
      </c>
      <c r="H41" s="28">
        <f t="shared" si="9"/>
        <v>316.90271390317366</v>
      </c>
      <c r="I41" s="28">
        <f t="shared" si="9"/>
        <v>315.77457305309031</v>
      </c>
      <c r="J41" s="28">
        <f t="shared" si="9"/>
        <v>314.81609329192588</v>
      </c>
      <c r="K41" s="28">
        <f t="shared" si="9"/>
        <v>313.74665676829244</v>
      </c>
      <c r="L41" s="28">
        <f t="shared" si="9"/>
        <v>312.28517103011558</v>
      </c>
      <c r="M41" s="28">
        <f t="shared" si="9"/>
        <v>310.37143752576117</v>
      </c>
      <c r="N41" s="28">
        <f t="shared" si="9"/>
        <v>308.26349673021213</v>
      </c>
    </row>
    <row r="42" spans="2:14" ht="15" thickBot="1" x14ac:dyDescent="0.35">
      <c r="B42" s="23"/>
      <c r="C42" s="29" t="s">
        <v>75</v>
      </c>
      <c r="D42" s="27">
        <f t="shared" ref="D42:N42" si="10">IF(D39=0,0,SUM(D40:D41))</f>
        <v>327.81489624023487</v>
      </c>
      <c r="E42" s="28">
        <f t="shared" si="10"/>
        <v>331.08221745424601</v>
      </c>
      <c r="F42" s="28">
        <f t="shared" si="10"/>
        <v>332.74536655158244</v>
      </c>
      <c r="G42" s="28">
        <f t="shared" si="10"/>
        <v>333.28868497960718</v>
      </c>
      <c r="H42" s="28">
        <f t="shared" si="10"/>
        <v>332.74784959833232</v>
      </c>
      <c r="I42" s="28">
        <f t="shared" si="10"/>
        <v>331.56330170574483</v>
      </c>
      <c r="J42" s="28">
        <f t="shared" si="10"/>
        <v>330.55689795652216</v>
      </c>
      <c r="K42" s="28">
        <f t="shared" si="10"/>
        <v>329.43398960670709</v>
      </c>
      <c r="L42" s="28">
        <f t="shared" si="10"/>
        <v>327.89942958162135</v>
      </c>
      <c r="M42" s="28">
        <f t="shared" si="10"/>
        <v>325.8900094020492</v>
      </c>
      <c r="N42" s="28">
        <f t="shared" si="10"/>
        <v>323.67667156672275</v>
      </c>
    </row>
    <row r="43" spans="2:14" ht="15" thickBot="1" x14ac:dyDescent="0.35">
      <c r="B43" s="23"/>
      <c r="C43" s="30" t="s">
        <v>40</v>
      </c>
      <c r="D43" s="31">
        <f>IF(D39=0,0,D39/10000*VLOOKUP(C43,workforce,2,FALSE))</f>
        <v>0.31220466308593797</v>
      </c>
      <c r="E43" s="32">
        <f>IF(E39=0,0,E39/10000*VLOOKUP(C43,workforce,2,FALSE))</f>
        <v>0.31531639757547236</v>
      </c>
      <c r="F43" s="32">
        <f>IF(F39=0,0,F39/10000*VLOOKUP(C43,workforce,2,FALSE))</f>
        <v>0.31690034909674514</v>
      </c>
      <c r="G43" s="32">
        <f>IF(G39=0,0,G39/10000*VLOOKUP(C43,workforce,2,FALSE))</f>
        <v>0.31741779521867347</v>
      </c>
      <c r="H43" s="32">
        <f>IF(H39=0,0,H39/10000*VLOOKUP(C43,workforce,2,FALSE))</f>
        <v>0.31690271390317359</v>
      </c>
      <c r="I43" s="32">
        <f>IF(I39=0,0,I39/10000*VLOOKUP(C43,workforce,2,FALSE))</f>
        <v>0.31577457305309031</v>
      </c>
      <c r="J43" s="32">
        <f>IF(J39=0,0,J39/10000*VLOOKUP(C43,workforce,2,FALSE))</f>
        <v>0.31481609329192584</v>
      </c>
      <c r="K43" s="32">
        <f>IF(K39=0,0,K39/10000*VLOOKUP(C43,workforce,2,FALSE))</f>
        <v>0.31374665676829239</v>
      </c>
      <c r="L43" s="32">
        <f>IF(L39=0,0,L39/10000*VLOOKUP(C43,workforce,2,FALSE))</f>
        <v>0.31228517103011555</v>
      </c>
      <c r="M43" s="32">
        <f>IF(M39=0,0,M39/10000*VLOOKUP(C43,workforce,2,FALSE))</f>
        <v>0.31037143752576113</v>
      </c>
      <c r="N43" s="32">
        <f>IF(N39=0,0,N39/10000*VLOOKUP(C43,workforce,2,FALSE))</f>
        <v>0.30826349673021208</v>
      </c>
    </row>
    <row r="44" spans="2:14" ht="15" thickBot="1" x14ac:dyDescent="0.35">
      <c r="B44" s="23"/>
      <c r="C44" s="30" t="s">
        <v>41</v>
      </c>
      <c r="D44" s="31">
        <f>IF(D39=0,0,D39/10000*VLOOKUP(C44,workforce,2,FALSE))</f>
        <v>0.31220466308593797</v>
      </c>
      <c r="E44" s="32">
        <f>IF(E39=0,0,E39/10000*VLOOKUP(C44,workforce,2,FALSE))</f>
        <v>0.31531639757547236</v>
      </c>
      <c r="F44" s="32">
        <f>IF(F39=0,0,F39/10000*VLOOKUP(C44,workforce,2,FALSE))</f>
        <v>0.31690034909674514</v>
      </c>
      <c r="G44" s="32">
        <f>IF(G39=0,0,G39/10000*VLOOKUP(C44,workforce,2,FALSE))</f>
        <v>0.31741779521867347</v>
      </c>
      <c r="H44" s="32">
        <f>IF(H39=0,0,H39/10000*VLOOKUP(C44,workforce,2,FALSE))</f>
        <v>0.31690271390317359</v>
      </c>
      <c r="I44" s="32">
        <f>IF(I39=0,0,I39/10000*VLOOKUP(C44,workforce,2,FALSE))</f>
        <v>0.31577457305309031</v>
      </c>
      <c r="J44" s="32">
        <f>IF(J39=0,0,J39/10000*VLOOKUP(C44,workforce,2,FALSE))</f>
        <v>0.31481609329192584</v>
      </c>
      <c r="K44" s="32">
        <f>IF(K39=0,0,K39/10000*VLOOKUP(C44,workforce,2,FALSE))</f>
        <v>0.31374665676829239</v>
      </c>
      <c r="L44" s="32">
        <f>IF(L39=0,0,L39/10000*VLOOKUP(C44,workforce,2,FALSE))</f>
        <v>0.31228517103011555</v>
      </c>
      <c r="M44" s="32">
        <f>IF(M39=0,0,M39/10000*VLOOKUP(C44,workforce,2,FALSE))</f>
        <v>0.31037143752576113</v>
      </c>
      <c r="N44" s="32">
        <f>IF(N39=0,0,N39/10000*VLOOKUP(C44,workforce,2,FALSE))</f>
        <v>0.30826349673021208</v>
      </c>
    </row>
    <row r="45" spans="2:14" ht="15" thickBot="1" x14ac:dyDescent="0.35">
      <c r="B45" s="23"/>
      <c r="C45" s="30" t="s">
        <v>42</v>
      </c>
      <c r="D45" s="31">
        <f>IF(D39=0,0,D39/10000*VLOOKUP(C45,workforce,2,FALSE))</f>
        <v>0.62440932617187594</v>
      </c>
      <c r="E45" s="32">
        <f>IF(E39=0,0,E39/10000*VLOOKUP(C45,workforce,2,FALSE))</f>
        <v>0.63063279515094472</v>
      </c>
      <c r="F45" s="32">
        <f>IF(F39=0,0,F39/10000*VLOOKUP(C45,workforce,2,FALSE))</f>
        <v>0.63380069819349028</v>
      </c>
      <c r="G45" s="32">
        <f>IF(G39=0,0,G39/10000*VLOOKUP(C45,workforce,2,FALSE))</f>
        <v>0.63483559043734694</v>
      </c>
      <c r="H45" s="32">
        <f>IF(H39=0,0,H39/10000*VLOOKUP(C45,workforce,2,FALSE))</f>
        <v>0.63380542780634719</v>
      </c>
      <c r="I45" s="32">
        <f>IF(I39=0,0,I39/10000*VLOOKUP(C45,workforce,2,FALSE))</f>
        <v>0.63154914610618063</v>
      </c>
      <c r="J45" s="32">
        <f>IF(J39=0,0,J39/10000*VLOOKUP(C45,workforce,2,FALSE))</f>
        <v>0.62963218658385167</v>
      </c>
      <c r="K45" s="32">
        <f>IF(K39=0,0,K39/10000*VLOOKUP(C45,workforce,2,FALSE))</f>
        <v>0.62749331353658477</v>
      </c>
      <c r="L45" s="32">
        <f>IF(L39=0,0,L39/10000*VLOOKUP(C45,workforce,2,FALSE))</f>
        <v>0.6245703420602311</v>
      </c>
      <c r="M45" s="32">
        <f>IF(M39=0,0,M39/10000*VLOOKUP(C45,workforce,2,FALSE))</f>
        <v>0.62074287505152226</v>
      </c>
      <c r="N45" s="32">
        <f>IF(N39=0,0,N39/10000*VLOOKUP(C45,workforce,2,FALSE))</f>
        <v>0.61652699346042417</v>
      </c>
    </row>
    <row r="46" spans="2:14" ht="15" thickBot="1" x14ac:dyDescent="0.35">
      <c r="B46" s="23"/>
      <c r="C46" s="30" t="s">
        <v>43</v>
      </c>
      <c r="D46" s="31">
        <f>IF(D39=0,0,D39/10000*VLOOKUP(C46,workforce,2,FALSE))</f>
        <v>1.4985823828125022</v>
      </c>
      <c r="E46" s="32">
        <f>IF(E39=0,0,E39/10000*VLOOKUP(C46,workforce,2,FALSE))</f>
        <v>1.5135187083622672</v>
      </c>
      <c r="F46" s="32">
        <f>IF(F39=0,0,F39/10000*VLOOKUP(C46,workforce,2,FALSE))</f>
        <v>1.5211216756643766</v>
      </c>
      <c r="G46" s="32">
        <f>IF(G39=0,0,G39/10000*VLOOKUP(C46,workforce,2,FALSE))</f>
        <v>1.5236054170496327</v>
      </c>
      <c r="H46" s="32">
        <f>IF(H39=0,0,H39/10000*VLOOKUP(C46,workforce,2,FALSE))</f>
        <v>1.5211330267352332</v>
      </c>
      <c r="I46" s="32">
        <f>IF(I39=0,0,I39/10000*VLOOKUP(C46,workforce,2,FALSE))</f>
        <v>1.5157179506548335</v>
      </c>
      <c r="J46" s="32">
        <f>IF(J39=0,0,J39/10000*VLOOKUP(C46,workforce,2,FALSE))</f>
        <v>1.511117247801244</v>
      </c>
      <c r="K46" s="32">
        <f>IF(K39=0,0,K39/10000*VLOOKUP(C46,workforce,2,FALSE))</f>
        <v>1.5059839524878034</v>
      </c>
      <c r="L46" s="32">
        <f>IF(L39=0,0,L39/10000*VLOOKUP(C46,workforce,2,FALSE))</f>
        <v>1.4989688209445546</v>
      </c>
      <c r="M46" s="32">
        <f>IF(M39=0,0,M39/10000*VLOOKUP(C46,workforce,2,FALSE))</f>
        <v>1.4897829001236533</v>
      </c>
      <c r="N46" s="32">
        <f>IF(N39=0,0,N39/10000*VLOOKUP(C46,workforce,2,FALSE))</f>
        <v>1.4796647843050179</v>
      </c>
    </row>
    <row r="47" spans="2:14" ht="15" thickBot="1" x14ac:dyDescent="0.35">
      <c r="B47" s="23"/>
      <c r="C47" s="30" t="s">
        <v>44</v>
      </c>
      <c r="D47" s="31">
        <f>IF(D39=0,0,D39/10000*VLOOKUP(C47,workforce,2,FALSE))</f>
        <v>0.31220466308593797</v>
      </c>
      <c r="E47" s="32">
        <f>IF(E39=0,0,E39/10000*VLOOKUP(C47,workforce,2,FALSE))</f>
        <v>0.31531639757547236</v>
      </c>
      <c r="F47" s="32">
        <f>IF(F39=0,0,F39/10000*VLOOKUP(C47,workforce,2,FALSE))</f>
        <v>0.31690034909674514</v>
      </c>
      <c r="G47" s="32">
        <f>IF(G39=0,0,G39/10000*VLOOKUP(C47,workforce,2,FALSE))</f>
        <v>0.31741779521867347</v>
      </c>
      <c r="H47" s="32">
        <f>IF(H39=0,0,H39/10000*VLOOKUP(C47,workforce,2,FALSE))</f>
        <v>0.31690271390317359</v>
      </c>
      <c r="I47" s="32">
        <f>IF(I39=0,0,I39/10000*VLOOKUP(C47,workforce,2,FALSE))</f>
        <v>0.31577457305309031</v>
      </c>
      <c r="J47" s="32">
        <f>IF(J39=0,0,J39/10000*VLOOKUP(C47,workforce,2,FALSE))</f>
        <v>0.31481609329192584</v>
      </c>
      <c r="K47" s="32">
        <f>IF(K39=0,0,K39/10000*VLOOKUP(C47,workforce,2,FALSE))</f>
        <v>0.31374665676829239</v>
      </c>
      <c r="L47" s="32">
        <f>IF(L39=0,0,L39/10000*VLOOKUP(C47,workforce,2,FALSE))</f>
        <v>0.31228517103011555</v>
      </c>
      <c r="M47" s="32">
        <f>IF(M39=0,0,M39/10000*VLOOKUP(C47,workforce,2,FALSE))</f>
        <v>0.31037143752576113</v>
      </c>
      <c r="N47" s="32">
        <f>IF(N39=0,0,N39/10000*VLOOKUP(C47,workforce,2,FALSE))</f>
        <v>0.30826349673021208</v>
      </c>
    </row>
    <row r="48" spans="2:14" ht="15" thickBot="1" x14ac:dyDescent="0.35">
      <c r="B48" s="23"/>
      <c r="C48" s="30" t="s">
        <v>45</v>
      </c>
      <c r="D48" s="31">
        <f>IF(D39=0,0,D39/10000*VLOOKUP(C48,workforce,2,FALSE))</f>
        <v>1.56102331542969</v>
      </c>
      <c r="E48" s="32">
        <f>IF(E39=0,0,E39/10000*VLOOKUP(C48,workforce,2,FALSE))</f>
        <v>1.5765819878773617</v>
      </c>
      <c r="F48" s="32">
        <f>IF(F39=0,0,F39/10000*VLOOKUP(C48,workforce,2,FALSE))</f>
        <v>1.5845017454837258</v>
      </c>
      <c r="G48" s="32">
        <f>IF(G39=0,0,G39/10000*VLOOKUP(C48,workforce,2,FALSE))</f>
        <v>1.5870889760933673</v>
      </c>
      <c r="H48" s="32">
        <f>IF(H39=0,0,H39/10000*VLOOKUP(C48,workforce,2,FALSE))</f>
        <v>1.5845135695158681</v>
      </c>
      <c r="I48" s="32">
        <f>IF(I39=0,0,I39/10000*VLOOKUP(C48,workforce,2,FALSE))</f>
        <v>1.5788728652654516</v>
      </c>
      <c r="J48" s="32">
        <f>IF(J39=0,0,J39/10000*VLOOKUP(C48,workforce,2,FALSE))</f>
        <v>1.5740804664596291</v>
      </c>
      <c r="K48" s="32">
        <f>IF(K39=0,0,K39/10000*VLOOKUP(C48,workforce,2,FALSE))</f>
        <v>1.5687332838414618</v>
      </c>
      <c r="L48" s="32">
        <f>IF(L39=0,0,L39/10000*VLOOKUP(C48,workforce,2,FALSE))</f>
        <v>1.5614258551505777</v>
      </c>
      <c r="M48" s="32">
        <f>IF(M39=0,0,M39/10000*VLOOKUP(C48,workforce,2,FALSE))</f>
        <v>1.5518571876288056</v>
      </c>
      <c r="N48" s="32">
        <f>IF(N39=0,0,N39/10000*VLOOKUP(C48,workforce,2,FALSE))</f>
        <v>1.5413174836510604</v>
      </c>
    </row>
    <row r="49" spans="2:14" ht="15" thickBot="1" x14ac:dyDescent="0.35">
      <c r="B49" s="23"/>
      <c r="C49" s="30" t="s">
        <v>46</v>
      </c>
      <c r="D49" s="31">
        <f>IF(D39=0,0,D39/10000*VLOOKUP(C49,workforce,2,FALSE))</f>
        <v>0.78051165771484499</v>
      </c>
      <c r="E49" s="32">
        <f>IF(E39=0,0,E39/10000*VLOOKUP(C49,workforce,2,FALSE))</f>
        <v>0.78829099393868085</v>
      </c>
      <c r="F49" s="32">
        <f>IF(F39=0,0,F39/10000*VLOOKUP(C49,workforce,2,FALSE))</f>
        <v>0.7922508727418629</v>
      </c>
      <c r="G49" s="32">
        <f>IF(G39=0,0,G39/10000*VLOOKUP(C49,workforce,2,FALSE))</f>
        <v>0.79354448804668365</v>
      </c>
      <c r="H49" s="32">
        <f>IF(H39=0,0,H39/10000*VLOOKUP(C49,workforce,2,FALSE))</f>
        <v>0.79225678475793404</v>
      </c>
      <c r="I49" s="32">
        <f>IF(I39=0,0,I39/10000*VLOOKUP(C49,workforce,2,FALSE))</f>
        <v>0.78943643263272578</v>
      </c>
      <c r="J49" s="32">
        <f>IF(J39=0,0,J39/10000*VLOOKUP(C49,workforce,2,FALSE))</f>
        <v>0.78704023322981453</v>
      </c>
      <c r="K49" s="32">
        <f>IF(K39=0,0,K39/10000*VLOOKUP(C49,workforce,2,FALSE))</f>
        <v>0.78436664192073091</v>
      </c>
      <c r="L49" s="32">
        <f>IF(L39=0,0,L39/10000*VLOOKUP(C49,workforce,2,FALSE))</f>
        <v>0.78071292757528887</v>
      </c>
      <c r="M49" s="32">
        <f>IF(M39=0,0,M39/10000*VLOOKUP(C49,workforce,2,FALSE))</f>
        <v>0.77592859381440282</v>
      </c>
      <c r="N49" s="32">
        <f>IF(N39=0,0,N39/10000*VLOOKUP(C49,workforce,2,FALSE))</f>
        <v>0.77065874182553018</v>
      </c>
    </row>
    <row r="50" spans="2:14" ht="15" thickBot="1" x14ac:dyDescent="0.35">
      <c r="B50" s="23"/>
      <c r="C50" s="30" t="s">
        <v>47</v>
      </c>
      <c r="D50" s="31">
        <f>IF(D39=0,0,D39/10000*VLOOKUP(C50,workforce,2,FALSE))</f>
        <v>0.15610233154296899</v>
      </c>
      <c r="E50" s="32">
        <f>IF(E39=0,0,E39/10000*VLOOKUP(C50,workforce,2,FALSE))</f>
        <v>0.15765819878773618</v>
      </c>
      <c r="F50" s="32">
        <f>IF(F39=0,0,F39/10000*VLOOKUP(C50,workforce,2,FALSE))</f>
        <v>0.15845017454837257</v>
      </c>
      <c r="G50" s="32">
        <f>IF(G39=0,0,G39/10000*VLOOKUP(C50,workforce,2,FALSE))</f>
        <v>0.15870889760933674</v>
      </c>
      <c r="H50" s="32">
        <f>IF(H39=0,0,H39/10000*VLOOKUP(C50,workforce,2,FALSE))</f>
        <v>0.1584513569515868</v>
      </c>
      <c r="I50" s="32">
        <f>IF(I39=0,0,I39/10000*VLOOKUP(C50,workforce,2,FALSE))</f>
        <v>0.15788728652654516</v>
      </c>
      <c r="J50" s="32">
        <f>IF(J39=0,0,J39/10000*VLOOKUP(C50,workforce,2,FALSE))</f>
        <v>0.15740804664596292</v>
      </c>
      <c r="K50" s="32">
        <f>IF(K39=0,0,K39/10000*VLOOKUP(C50,workforce,2,FALSE))</f>
        <v>0.15687332838414619</v>
      </c>
      <c r="L50" s="32">
        <f>IF(L39=0,0,L39/10000*VLOOKUP(C50,workforce,2,FALSE))</f>
        <v>0.15614258551505777</v>
      </c>
      <c r="M50" s="32">
        <f>IF(M39=0,0,M39/10000*VLOOKUP(C50,workforce,2,FALSE))</f>
        <v>0.15518571876288056</v>
      </c>
      <c r="N50" s="32">
        <f>IF(N39=0,0,N39/10000*VLOOKUP(C50,workforce,2,FALSE))</f>
        <v>0.15413174836510604</v>
      </c>
    </row>
    <row r="51" spans="2:14" ht="15" thickBot="1" x14ac:dyDescent="0.35">
      <c r="B51" s="23"/>
      <c r="C51" s="30" t="s">
        <v>48</v>
      </c>
      <c r="D51" s="31">
        <f>IF(D39=0,0,D39/10000*VLOOKUP(C51,workforce,2,FALSE))</f>
        <v>0</v>
      </c>
      <c r="E51" s="32">
        <f>IF(E39=0,0,E39/10000*VLOOKUP(C51,workforce,2,FALSE))</f>
        <v>0</v>
      </c>
      <c r="F51" s="32">
        <f>IF(F39=0,0,F39/10000*VLOOKUP(C51,workforce,2,FALSE))</f>
        <v>0</v>
      </c>
      <c r="G51" s="32">
        <f>IF(G39=0,0,G39/10000*VLOOKUP(C51,workforce,2,FALSE))</f>
        <v>0</v>
      </c>
      <c r="H51" s="32">
        <f>IF(H39=0,0,H39/10000*VLOOKUP(C51,workforce,2,FALSE))</f>
        <v>0</v>
      </c>
      <c r="I51" s="32">
        <f>IF(I39=0,0,I39/10000*VLOOKUP(C51,workforce,2,FALSE))</f>
        <v>0</v>
      </c>
      <c r="J51" s="32">
        <f>IF(J39=0,0,J39/10000*VLOOKUP(C51,workforce,2,FALSE))</f>
        <v>0</v>
      </c>
      <c r="K51" s="32">
        <f>IF(K39=0,0,K39/10000*VLOOKUP(C51,workforce,2,FALSE))</f>
        <v>0</v>
      </c>
      <c r="L51" s="32">
        <f>IF(L39=0,0,L39/10000*VLOOKUP(C51,workforce,2,FALSE))</f>
        <v>0</v>
      </c>
      <c r="M51" s="32">
        <f>IF(M39=0,0,M39/10000*VLOOKUP(C51,workforce,2,FALSE))</f>
        <v>0</v>
      </c>
      <c r="N51" s="32">
        <f>IF(N39=0,0,N39/10000*VLOOKUP(C51,workforce,2,FALSE))</f>
        <v>0</v>
      </c>
    </row>
    <row r="52" spans="2:14" ht="15" thickBot="1" x14ac:dyDescent="0.35">
      <c r="B52" s="23"/>
      <c r="C52" s="30" t="s">
        <v>49</v>
      </c>
      <c r="D52" s="31">
        <f>IF(D39=0,0,D39/10000*VLOOKUP(C52,workforce,2,FALSE))</f>
        <v>0</v>
      </c>
      <c r="E52" s="32">
        <f>IF(E39=0,0,E39/10000*VLOOKUP(C52,workforce,2,FALSE))</f>
        <v>0</v>
      </c>
      <c r="F52" s="32">
        <f>IF(F39=0,0,F39/10000*VLOOKUP(C52,workforce,2,FALSE))</f>
        <v>0</v>
      </c>
      <c r="G52" s="32">
        <f>IF(G39=0,0,G39/10000*VLOOKUP(C52,workforce,2,FALSE))</f>
        <v>0</v>
      </c>
      <c r="H52" s="32">
        <f>IF(H39=0,0,H39/10000*VLOOKUP(C52,workforce,2,FALSE))</f>
        <v>0</v>
      </c>
      <c r="I52" s="32">
        <f>IF(I39=0,0,I39/10000*VLOOKUP(C52,workforce,2,FALSE))</f>
        <v>0</v>
      </c>
      <c r="J52" s="32">
        <f>IF(J39=0,0,J39/10000*VLOOKUP(C52,workforce,2,FALSE))</f>
        <v>0</v>
      </c>
      <c r="K52" s="32">
        <f>IF(K39=0,0,K39/10000*VLOOKUP(C52,workforce,2,FALSE))</f>
        <v>0</v>
      </c>
      <c r="L52" s="32">
        <f>IF(L39=0,0,L39/10000*VLOOKUP(C52,workforce,2,FALSE))</f>
        <v>0</v>
      </c>
      <c r="M52" s="32">
        <f>IF(M39=0,0,M39/10000*VLOOKUP(C52,workforce,2,FALSE))</f>
        <v>0</v>
      </c>
      <c r="N52" s="32">
        <f>IF(N39=0,0,N39/10000*VLOOKUP(C52,workforce,2,FALSE))</f>
        <v>0</v>
      </c>
    </row>
    <row r="53" spans="2:14" ht="15" thickBot="1" x14ac:dyDescent="0.35">
      <c r="B53" s="23"/>
      <c r="C53" s="33" t="s">
        <v>76</v>
      </c>
      <c r="D53" s="31">
        <f>SUM(D43:D52)</f>
        <v>5.5572430029296962</v>
      </c>
      <c r="E53" s="32">
        <f t="shared" ref="E53:N53" si="11">SUM(E43:E52)</f>
        <v>5.6126318768434071</v>
      </c>
      <c r="F53" s="32">
        <f t="shared" si="11"/>
        <v>5.6408262139220637</v>
      </c>
      <c r="G53" s="32">
        <f t="shared" si="11"/>
        <v>5.6500367548923878</v>
      </c>
      <c r="H53" s="32">
        <f t="shared" si="11"/>
        <v>5.6408683074764898</v>
      </c>
      <c r="I53" s="32">
        <f t="shared" si="11"/>
        <v>5.6207874003450078</v>
      </c>
      <c r="J53" s="32">
        <f t="shared" si="11"/>
        <v>5.6037264605962793</v>
      </c>
      <c r="K53" s="32">
        <f t="shared" si="11"/>
        <v>5.5846904904756052</v>
      </c>
      <c r="L53" s="32">
        <f t="shared" si="11"/>
        <v>5.5586760443360568</v>
      </c>
      <c r="M53" s="32">
        <f t="shared" si="11"/>
        <v>5.5246115879585478</v>
      </c>
      <c r="N53" s="32">
        <f t="shared" si="11"/>
        <v>5.4870902417977749</v>
      </c>
    </row>
    <row r="54" spans="2:14" ht="15" thickBot="1" x14ac:dyDescent="0.35"/>
    <row r="55" spans="2:14" ht="15" thickBot="1" x14ac:dyDescent="0.35">
      <c r="B55" s="19" t="s">
        <v>77</v>
      </c>
      <c r="C55" s="34" t="s">
        <v>78</v>
      </c>
      <c r="D55" s="35">
        <v>2015</v>
      </c>
      <c r="E55" s="22">
        <v>2016</v>
      </c>
      <c r="F55" s="22">
        <v>2017</v>
      </c>
      <c r="G55" s="22">
        <v>2018</v>
      </c>
      <c r="H55" s="22">
        <v>2019</v>
      </c>
      <c r="I55" s="22">
        <v>2020</v>
      </c>
      <c r="J55" s="22">
        <v>2021</v>
      </c>
      <c r="K55" s="22">
        <v>2022</v>
      </c>
      <c r="L55" s="22">
        <v>2023</v>
      </c>
      <c r="M55" s="22">
        <v>2024</v>
      </c>
      <c r="N55" s="22">
        <v>2025</v>
      </c>
    </row>
    <row r="56" spans="2:14" ht="15" thickBot="1" x14ac:dyDescent="0.35">
      <c r="B56" s="36">
        <v>3</v>
      </c>
      <c r="C56" s="24" t="s">
        <v>72</v>
      </c>
      <c r="D56" s="25">
        <f>IF(C55="--BLANK--",0,VLOOKUP(C55,Maternities,2,FALSE))</f>
        <v>0</v>
      </c>
      <c r="E56" s="37">
        <f>IF(D56=0,0,VLOOKUP(C55,Maternities,3,FALSE))</f>
        <v>0</v>
      </c>
      <c r="F56" s="37">
        <f>IF(E56=0,0,VLOOKUP(C55,Maternities,4,FALSE))</f>
        <v>0</v>
      </c>
      <c r="G56" s="37">
        <f>IF(F56=0,0,VLOOKUP(C55,Maternities,5,FALSE))</f>
        <v>0</v>
      </c>
      <c r="H56" s="37">
        <f>IF(G56=0,0,VLOOKUP(C55,Maternities,6,FALSE))</f>
        <v>0</v>
      </c>
      <c r="I56" s="37">
        <f>IF(H56=0,0,VLOOKUP(C55,Maternities,7,FALSE))</f>
        <v>0</v>
      </c>
      <c r="J56" s="37">
        <f>IF(I56=0,0,VLOOKUP(C55,Maternities,8,FALSE))</f>
        <v>0</v>
      </c>
      <c r="K56" s="37">
        <f>IF(J56=0,0,VLOOKUP(C55,Maternities,9,FALSE))</f>
        <v>0</v>
      </c>
      <c r="L56" s="37">
        <f>IF(K56=0,0,VLOOKUP(C55,Maternities,10,FALSE))</f>
        <v>0</v>
      </c>
      <c r="M56" s="37">
        <f>IF(L56=0,0,VLOOKUP(C55,Maternities,11,FALSE))</f>
        <v>0</v>
      </c>
      <c r="N56" s="37">
        <f>IF(M56=0,0,VLOOKUP(C55,Maternities,12,FALSE))</f>
        <v>0</v>
      </c>
    </row>
    <row r="57" spans="2:14" ht="15" thickBot="1" x14ac:dyDescent="0.35">
      <c r="B57" s="23"/>
      <c r="C57" s="26" t="s">
        <v>73</v>
      </c>
      <c r="D57" s="27">
        <f t="shared" ref="D57:N57" si="12">IF(D56=0,0,D56*severe)</f>
        <v>0</v>
      </c>
      <c r="E57" s="28">
        <f t="shared" si="12"/>
        <v>0</v>
      </c>
      <c r="F57" s="28">
        <f t="shared" si="12"/>
        <v>0</v>
      </c>
      <c r="G57" s="28">
        <f t="shared" si="12"/>
        <v>0</v>
      </c>
      <c r="H57" s="28">
        <f t="shared" si="12"/>
        <v>0</v>
      </c>
      <c r="I57" s="28">
        <f t="shared" si="12"/>
        <v>0</v>
      </c>
      <c r="J57" s="28">
        <f t="shared" si="12"/>
        <v>0</v>
      </c>
      <c r="K57" s="28">
        <f t="shared" si="12"/>
        <v>0</v>
      </c>
      <c r="L57" s="28">
        <f t="shared" si="12"/>
        <v>0</v>
      </c>
      <c r="M57" s="28">
        <f t="shared" si="12"/>
        <v>0</v>
      </c>
      <c r="N57" s="28">
        <f t="shared" si="12"/>
        <v>0</v>
      </c>
    </row>
    <row r="58" spans="2:14" ht="15" thickBot="1" x14ac:dyDescent="0.35">
      <c r="B58" s="23"/>
      <c r="C58" s="26" t="s">
        <v>74</v>
      </c>
      <c r="D58" s="27">
        <f t="shared" ref="D58:N58" si="13">IF(D56=0,0,D56*moderateHigh)</f>
        <v>0</v>
      </c>
      <c r="E58" s="28">
        <f t="shared" si="13"/>
        <v>0</v>
      </c>
      <c r="F58" s="28">
        <f t="shared" si="13"/>
        <v>0</v>
      </c>
      <c r="G58" s="28">
        <f t="shared" si="13"/>
        <v>0</v>
      </c>
      <c r="H58" s="28">
        <f t="shared" si="13"/>
        <v>0</v>
      </c>
      <c r="I58" s="28">
        <f t="shared" si="13"/>
        <v>0</v>
      </c>
      <c r="J58" s="28">
        <f t="shared" si="13"/>
        <v>0</v>
      </c>
      <c r="K58" s="28">
        <f t="shared" si="13"/>
        <v>0</v>
      </c>
      <c r="L58" s="28">
        <f t="shared" si="13"/>
        <v>0</v>
      </c>
      <c r="M58" s="28">
        <f t="shared" si="13"/>
        <v>0</v>
      </c>
      <c r="N58" s="28">
        <f t="shared" si="13"/>
        <v>0</v>
      </c>
    </row>
    <row r="59" spans="2:14" ht="15" thickBot="1" x14ac:dyDescent="0.35">
      <c r="B59" s="23"/>
      <c r="C59" s="29" t="s">
        <v>75</v>
      </c>
      <c r="D59" s="27">
        <f t="shared" ref="D59:N59" si="14">IF(D56=0,0,SUM(D57:D58))</f>
        <v>0</v>
      </c>
      <c r="E59" s="28">
        <f t="shared" si="14"/>
        <v>0</v>
      </c>
      <c r="F59" s="28">
        <f t="shared" si="14"/>
        <v>0</v>
      </c>
      <c r="G59" s="28">
        <f t="shared" si="14"/>
        <v>0</v>
      </c>
      <c r="H59" s="28">
        <f t="shared" si="14"/>
        <v>0</v>
      </c>
      <c r="I59" s="28">
        <f t="shared" si="14"/>
        <v>0</v>
      </c>
      <c r="J59" s="28">
        <f t="shared" si="14"/>
        <v>0</v>
      </c>
      <c r="K59" s="28">
        <f t="shared" si="14"/>
        <v>0</v>
      </c>
      <c r="L59" s="28">
        <f t="shared" si="14"/>
        <v>0</v>
      </c>
      <c r="M59" s="28">
        <f t="shared" si="14"/>
        <v>0</v>
      </c>
      <c r="N59" s="28">
        <f t="shared" si="14"/>
        <v>0</v>
      </c>
    </row>
    <row r="60" spans="2:14" ht="15" thickBot="1" x14ac:dyDescent="0.35">
      <c r="B60" s="23"/>
      <c r="C60" s="30" t="s">
        <v>40</v>
      </c>
      <c r="D60" s="31">
        <f>IF(D56=0,0,D56/10000*VLOOKUP(C60,workforce,2,FALSE))</f>
        <v>0</v>
      </c>
      <c r="E60" s="32">
        <f>IF(E56=0,0,E56/10000*VLOOKUP(C60,workforce,2,FALSE))</f>
        <v>0</v>
      </c>
      <c r="F60" s="32">
        <f>IF(F56=0,0,F56/10000*VLOOKUP(C60,workforce,2,FALSE))</f>
        <v>0</v>
      </c>
      <c r="G60" s="32">
        <f>IF(G56=0,0,G56/10000*VLOOKUP(C60,workforce,2,FALSE))</f>
        <v>0</v>
      </c>
      <c r="H60" s="32">
        <f>IF(H56=0,0,H56/10000*VLOOKUP(C60,workforce,2,FALSE))</f>
        <v>0</v>
      </c>
      <c r="I60" s="32">
        <f>IF(I56=0,0,I56/10000*VLOOKUP(C60,workforce,2,FALSE))</f>
        <v>0</v>
      </c>
      <c r="J60" s="32">
        <f>IF(J56=0,0,J56/10000*VLOOKUP(C60,workforce,2,FALSE))</f>
        <v>0</v>
      </c>
      <c r="K60" s="32">
        <f>IF(K56=0,0,K56/10000*VLOOKUP(C60,workforce,2,FALSE))</f>
        <v>0</v>
      </c>
      <c r="L60" s="32">
        <f>IF(L56=0,0,L56/10000*VLOOKUP(C60,workforce,2,FALSE))</f>
        <v>0</v>
      </c>
      <c r="M60" s="32">
        <f>IF(M56=0,0,M56/10000*VLOOKUP(C60,workforce,2,FALSE))</f>
        <v>0</v>
      </c>
      <c r="N60" s="32">
        <f>IF(N56=0,0,N56/10000*VLOOKUP(C60,workforce,2,FALSE))</f>
        <v>0</v>
      </c>
    </row>
    <row r="61" spans="2:14" ht="15" thickBot="1" x14ac:dyDescent="0.35">
      <c r="B61" s="23"/>
      <c r="C61" s="30" t="s">
        <v>41</v>
      </c>
      <c r="D61" s="31">
        <f>IF(D56=0,0,D56/10000*VLOOKUP(C61,workforce,2,FALSE))</f>
        <v>0</v>
      </c>
      <c r="E61" s="32">
        <f>IF(E56=0,0,E56/10000*VLOOKUP(C61,workforce,2,FALSE))</f>
        <v>0</v>
      </c>
      <c r="F61" s="32">
        <f>IF(F56=0,0,F56/10000*VLOOKUP(C61,workforce,2,FALSE))</f>
        <v>0</v>
      </c>
      <c r="G61" s="32">
        <f>IF(G56=0,0,G56/10000*VLOOKUP(C61,workforce,2,FALSE))</f>
        <v>0</v>
      </c>
      <c r="H61" s="32">
        <f>IF(H56=0,0,H56/10000*VLOOKUP(C61,workforce,2,FALSE))</f>
        <v>0</v>
      </c>
      <c r="I61" s="32">
        <f>IF(I56=0,0,I56/10000*VLOOKUP(C61,workforce,2,FALSE))</f>
        <v>0</v>
      </c>
      <c r="J61" s="32">
        <f>IF(J56=0,0,J56/10000*VLOOKUP(C61,workforce,2,FALSE))</f>
        <v>0</v>
      </c>
      <c r="K61" s="32">
        <f>IF(K56=0,0,K56/10000*VLOOKUP(C61,workforce,2,FALSE))</f>
        <v>0</v>
      </c>
      <c r="L61" s="32">
        <f>IF(L56=0,0,L56/10000*VLOOKUP(C61,workforce,2,FALSE))</f>
        <v>0</v>
      </c>
      <c r="M61" s="32">
        <f>IF(M56=0,0,M56/10000*VLOOKUP(C61,workforce,2,FALSE))</f>
        <v>0</v>
      </c>
      <c r="N61" s="32">
        <f>IF(N56=0,0,N56/10000*VLOOKUP(C61,workforce,2,FALSE))</f>
        <v>0</v>
      </c>
    </row>
    <row r="62" spans="2:14" ht="15" thickBot="1" x14ac:dyDescent="0.35">
      <c r="B62" s="23"/>
      <c r="C62" s="30" t="s">
        <v>42</v>
      </c>
      <c r="D62" s="31">
        <f>IF(D56=0,0,D56/10000*VLOOKUP(C62,workforce,2,FALSE))</f>
        <v>0</v>
      </c>
      <c r="E62" s="32">
        <f>IF(E56=0,0,E56/10000*VLOOKUP(C62,workforce,2,FALSE))</f>
        <v>0</v>
      </c>
      <c r="F62" s="32">
        <f>IF(F56=0,0,F56/10000*VLOOKUP(C62,workforce,2,FALSE))</f>
        <v>0</v>
      </c>
      <c r="G62" s="32">
        <f>IF(G56=0,0,G56/10000*VLOOKUP(C62,workforce,2,FALSE))</f>
        <v>0</v>
      </c>
      <c r="H62" s="32">
        <f>IF(H56=0,0,H56/10000*VLOOKUP(C62,workforce,2,FALSE))</f>
        <v>0</v>
      </c>
      <c r="I62" s="32">
        <f>IF(I56=0,0,I56/10000*VLOOKUP(C62,workforce,2,FALSE))</f>
        <v>0</v>
      </c>
      <c r="J62" s="32">
        <f>IF(J56=0,0,J56/10000*VLOOKUP(C62,workforce,2,FALSE))</f>
        <v>0</v>
      </c>
      <c r="K62" s="32">
        <f>IF(K56=0,0,K56/10000*VLOOKUP(C62,workforce,2,FALSE))</f>
        <v>0</v>
      </c>
      <c r="L62" s="32">
        <f>IF(L56=0,0,L56/10000*VLOOKUP(C62,workforce,2,FALSE))</f>
        <v>0</v>
      </c>
      <c r="M62" s="32">
        <f>IF(M56=0,0,M56/10000*VLOOKUP(C62,workforce,2,FALSE))</f>
        <v>0</v>
      </c>
      <c r="N62" s="32">
        <f>IF(N56=0,0,N56/10000*VLOOKUP(C62,workforce,2,FALSE))</f>
        <v>0</v>
      </c>
    </row>
    <row r="63" spans="2:14" ht="15" thickBot="1" x14ac:dyDescent="0.35">
      <c r="B63" s="23"/>
      <c r="C63" s="30" t="s">
        <v>43</v>
      </c>
      <c r="D63" s="31">
        <f>IF(D56=0,0,D56/10000*VLOOKUP(C63,workforce,2,FALSE))</f>
        <v>0</v>
      </c>
      <c r="E63" s="32">
        <f>IF(E56=0,0,E56/10000*VLOOKUP(C63,workforce,2,FALSE))</f>
        <v>0</v>
      </c>
      <c r="F63" s="32">
        <f>IF(F56=0,0,F56/10000*VLOOKUP(C63,workforce,2,FALSE))</f>
        <v>0</v>
      </c>
      <c r="G63" s="32">
        <f>IF(G56=0,0,G56/10000*VLOOKUP(C63,workforce,2,FALSE))</f>
        <v>0</v>
      </c>
      <c r="H63" s="32">
        <f>IF(H56=0,0,H56/10000*VLOOKUP(C63,workforce,2,FALSE))</f>
        <v>0</v>
      </c>
      <c r="I63" s="32">
        <f>IF(I56=0,0,I56/10000*VLOOKUP(C63,workforce,2,FALSE))</f>
        <v>0</v>
      </c>
      <c r="J63" s="32">
        <f>IF(J56=0,0,J56/10000*VLOOKUP(C63,workforce,2,FALSE))</f>
        <v>0</v>
      </c>
      <c r="K63" s="32">
        <f>IF(K56=0,0,K56/10000*VLOOKUP(C63,workforce,2,FALSE))</f>
        <v>0</v>
      </c>
      <c r="L63" s="32">
        <f>IF(L56=0,0,L56/10000*VLOOKUP(C63,workforce,2,FALSE))</f>
        <v>0</v>
      </c>
      <c r="M63" s="32">
        <f>IF(M56=0,0,M56/10000*VLOOKUP(C63,workforce,2,FALSE))</f>
        <v>0</v>
      </c>
      <c r="N63" s="32">
        <f>IF(N56=0,0,N56/10000*VLOOKUP(C63,workforce,2,FALSE))</f>
        <v>0</v>
      </c>
    </row>
    <row r="64" spans="2:14" ht="15" thickBot="1" x14ac:dyDescent="0.35">
      <c r="B64" s="23"/>
      <c r="C64" s="30" t="s">
        <v>44</v>
      </c>
      <c r="D64" s="31">
        <f>IF(D56=0,0,D56/10000*VLOOKUP(C64,workforce,2,FALSE))</f>
        <v>0</v>
      </c>
      <c r="E64" s="32">
        <f>IF(E56=0,0,E56/10000*VLOOKUP(C64,workforce,2,FALSE))</f>
        <v>0</v>
      </c>
      <c r="F64" s="32">
        <f>IF(F56=0,0,F56/10000*VLOOKUP(C64,workforce,2,FALSE))</f>
        <v>0</v>
      </c>
      <c r="G64" s="32">
        <f>IF(G56=0,0,G56/10000*VLOOKUP(C64,workforce,2,FALSE))</f>
        <v>0</v>
      </c>
      <c r="H64" s="32">
        <f>IF(H56=0,0,H56/10000*VLOOKUP(C64,workforce,2,FALSE))</f>
        <v>0</v>
      </c>
      <c r="I64" s="32">
        <f>IF(I56=0,0,I56/10000*VLOOKUP(C64,workforce,2,FALSE))</f>
        <v>0</v>
      </c>
      <c r="J64" s="32">
        <f>IF(J56=0,0,J56/10000*VLOOKUP(C64,workforce,2,FALSE))</f>
        <v>0</v>
      </c>
      <c r="K64" s="32">
        <f>IF(K56=0,0,K56/10000*VLOOKUP(C64,workforce,2,FALSE))</f>
        <v>0</v>
      </c>
      <c r="L64" s="32">
        <f>IF(L56=0,0,L56/10000*VLOOKUP(C64,workforce,2,FALSE))</f>
        <v>0</v>
      </c>
      <c r="M64" s="32">
        <f>IF(M56=0,0,M56/10000*VLOOKUP(C64,workforce,2,FALSE))</f>
        <v>0</v>
      </c>
      <c r="N64" s="32">
        <f>IF(N56=0,0,N56/10000*VLOOKUP(C64,workforce,2,FALSE))</f>
        <v>0</v>
      </c>
    </row>
    <row r="65" spans="2:14" ht="15" thickBot="1" x14ac:dyDescent="0.35">
      <c r="B65" s="23"/>
      <c r="C65" s="30" t="s">
        <v>45</v>
      </c>
      <c r="D65" s="31">
        <f>IF(D56=0,0,D56/10000*VLOOKUP(C65,workforce,2,FALSE))</f>
        <v>0</v>
      </c>
      <c r="E65" s="32">
        <f>IF(E56=0,0,E56/10000*VLOOKUP(C65,workforce,2,FALSE))</f>
        <v>0</v>
      </c>
      <c r="F65" s="32">
        <f>IF(F56=0,0,F56/10000*VLOOKUP(C65,workforce,2,FALSE))</f>
        <v>0</v>
      </c>
      <c r="G65" s="32">
        <f>IF(G56=0,0,G56/10000*VLOOKUP(C65,workforce,2,FALSE))</f>
        <v>0</v>
      </c>
      <c r="H65" s="32">
        <f>IF(H56=0,0,H56/10000*VLOOKUP(C65,workforce,2,FALSE))</f>
        <v>0</v>
      </c>
      <c r="I65" s="32">
        <f>IF(I56=0,0,I56/10000*VLOOKUP(C65,workforce,2,FALSE))</f>
        <v>0</v>
      </c>
      <c r="J65" s="32">
        <f>IF(J56=0,0,J56/10000*VLOOKUP(C65,workforce,2,FALSE))</f>
        <v>0</v>
      </c>
      <c r="K65" s="32">
        <f>IF(K56=0,0,K56/10000*VLOOKUP(C65,workforce,2,FALSE))</f>
        <v>0</v>
      </c>
      <c r="L65" s="32">
        <f>IF(L56=0,0,L56/10000*VLOOKUP(C65,workforce,2,FALSE))</f>
        <v>0</v>
      </c>
      <c r="M65" s="32">
        <f>IF(M56=0,0,M56/10000*VLOOKUP(C65,workforce,2,FALSE))</f>
        <v>0</v>
      </c>
      <c r="N65" s="32">
        <f>IF(N56=0,0,N56/10000*VLOOKUP(C65,workforce,2,FALSE))</f>
        <v>0</v>
      </c>
    </row>
    <row r="66" spans="2:14" ht="15" thickBot="1" x14ac:dyDescent="0.35">
      <c r="B66" s="23"/>
      <c r="C66" s="30" t="s">
        <v>46</v>
      </c>
      <c r="D66" s="31">
        <f>IF(D56=0,0,D56/10000*VLOOKUP(C66,workforce,2,FALSE))</f>
        <v>0</v>
      </c>
      <c r="E66" s="32">
        <f>IF(E56=0,0,E56/10000*VLOOKUP(C66,workforce,2,FALSE))</f>
        <v>0</v>
      </c>
      <c r="F66" s="32">
        <f>IF(F56=0,0,F56/10000*VLOOKUP(C66,workforce,2,FALSE))</f>
        <v>0</v>
      </c>
      <c r="G66" s="32">
        <f>IF(G56=0,0,G56/10000*VLOOKUP(C66,workforce,2,FALSE))</f>
        <v>0</v>
      </c>
      <c r="H66" s="32">
        <f>IF(H56=0,0,H56/10000*VLOOKUP(C66,workforce,2,FALSE))</f>
        <v>0</v>
      </c>
      <c r="I66" s="32">
        <f>IF(I56=0,0,I56/10000*VLOOKUP(C66,workforce,2,FALSE))</f>
        <v>0</v>
      </c>
      <c r="J66" s="32">
        <f>IF(J56=0,0,J56/10000*VLOOKUP(C66,workforce,2,FALSE))</f>
        <v>0</v>
      </c>
      <c r="K66" s="32">
        <f>IF(K56=0,0,K56/10000*VLOOKUP(C66,workforce,2,FALSE))</f>
        <v>0</v>
      </c>
      <c r="L66" s="32">
        <f>IF(L56=0,0,L56/10000*VLOOKUP(C66,workforce,2,FALSE))</f>
        <v>0</v>
      </c>
      <c r="M66" s="32">
        <f>IF(M56=0,0,M56/10000*VLOOKUP(C66,workforce,2,FALSE))</f>
        <v>0</v>
      </c>
      <c r="N66" s="32">
        <f>IF(N56=0,0,N56/10000*VLOOKUP(C66,workforce,2,FALSE))</f>
        <v>0</v>
      </c>
    </row>
    <row r="67" spans="2:14" ht="15" thickBot="1" x14ac:dyDescent="0.35">
      <c r="B67" s="23"/>
      <c r="C67" s="30" t="s">
        <v>47</v>
      </c>
      <c r="D67" s="31">
        <f>IF(D56=0,0,D56/10000*VLOOKUP(C67,workforce,2,FALSE))</f>
        <v>0</v>
      </c>
      <c r="E67" s="32">
        <f>IF(E56=0,0,E56/10000*VLOOKUP(C67,workforce,2,FALSE))</f>
        <v>0</v>
      </c>
      <c r="F67" s="32">
        <f>IF(F56=0,0,F56/10000*VLOOKUP(C67,workforce,2,FALSE))</f>
        <v>0</v>
      </c>
      <c r="G67" s="32">
        <f>IF(G56=0,0,G56/10000*VLOOKUP(C67,workforce,2,FALSE))</f>
        <v>0</v>
      </c>
      <c r="H67" s="32">
        <f>IF(H56=0,0,H56/10000*VLOOKUP(C67,workforce,2,FALSE))</f>
        <v>0</v>
      </c>
      <c r="I67" s="32">
        <f>IF(I56=0,0,I56/10000*VLOOKUP(C67,workforce,2,FALSE))</f>
        <v>0</v>
      </c>
      <c r="J67" s="32">
        <f>IF(J56=0,0,J56/10000*VLOOKUP(C67,workforce,2,FALSE))</f>
        <v>0</v>
      </c>
      <c r="K67" s="32">
        <f>IF(K56=0,0,K56/10000*VLOOKUP(C67,workforce,2,FALSE))</f>
        <v>0</v>
      </c>
      <c r="L67" s="32">
        <f>IF(L56=0,0,L56/10000*VLOOKUP(C67,workforce,2,FALSE))</f>
        <v>0</v>
      </c>
      <c r="M67" s="32">
        <f>IF(M56=0,0,M56/10000*VLOOKUP(C67,workforce,2,FALSE))</f>
        <v>0</v>
      </c>
      <c r="N67" s="32">
        <f>IF(N56=0,0,N56/10000*VLOOKUP(C67,workforce,2,FALSE))</f>
        <v>0</v>
      </c>
    </row>
    <row r="68" spans="2:14" ht="15" thickBot="1" x14ac:dyDescent="0.35">
      <c r="B68" s="23"/>
      <c r="C68" s="30" t="s">
        <v>48</v>
      </c>
      <c r="D68" s="31">
        <f>IF(D56=0,0,D56/10000*VLOOKUP(C68,workforce,2,FALSE))</f>
        <v>0</v>
      </c>
      <c r="E68" s="32">
        <f>IF(E56=0,0,E56/10000*VLOOKUP(C68,workforce,2,FALSE))</f>
        <v>0</v>
      </c>
      <c r="F68" s="32">
        <f>IF(F56=0,0,F56/10000*VLOOKUP(C68,workforce,2,FALSE))</f>
        <v>0</v>
      </c>
      <c r="G68" s="32">
        <f>IF(G56=0,0,G56/10000*VLOOKUP(C68,workforce,2,FALSE))</f>
        <v>0</v>
      </c>
      <c r="H68" s="32">
        <f>IF(H56=0,0,H56/10000*VLOOKUP(C68,workforce,2,FALSE))</f>
        <v>0</v>
      </c>
      <c r="I68" s="32">
        <f>IF(I56=0,0,I56/10000*VLOOKUP(C68,workforce,2,FALSE))</f>
        <v>0</v>
      </c>
      <c r="J68" s="32">
        <f>IF(J56=0,0,J56/10000*VLOOKUP(C68,workforce,2,FALSE))</f>
        <v>0</v>
      </c>
      <c r="K68" s="32">
        <f>IF(K56=0,0,K56/10000*VLOOKUP(C68,workforce,2,FALSE))</f>
        <v>0</v>
      </c>
      <c r="L68" s="32">
        <f>IF(L56=0,0,L56/10000*VLOOKUP(C68,workforce,2,FALSE))</f>
        <v>0</v>
      </c>
      <c r="M68" s="32">
        <f>IF(M56=0,0,M56/10000*VLOOKUP(C68,workforce,2,FALSE))</f>
        <v>0</v>
      </c>
      <c r="N68" s="32">
        <f>IF(N56=0,0,N56/10000*VLOOKUP(C68,workforce,2,FALSE))</f>
        <v>0</v>
      </c>
    </row>
    <row r="69" spans="2:14" ht="19.5" customHeight="1" thickBot="1" x14ac:dyDescent="0.35">
      <c r="B69" s="23"/>
      <c r="C69" s="30" t="s">
        <v>49</v>
      </c>
      <c r="D69" s="31">
        <f>IF(D56=0,0,D56/10000*VLOOKUP(C69,workforce,2,FALSE))</f>
        <v>0</v>
      </c>
      <c r="E69" s="32">
        <f>IF(E56=0,0,E56/10000*VLOOKUP(C69,workforce,2,FALSE))</f>
        <v>0</v>
      </c>
      <c r="F69" s="32">
        <f>IF(F56=0,0,F56/10000*VLOOKUP(C69,workforce,2,FALSE))</f>
        <v>0</v>
      </c>
      <c r="G69" s="32">
        <f>IF(G56=0,0,G56/10000*VLOOKUP(C69,workforce,2,FALSE))</f>
        <v>0</v>
      </c>
      <c r="H69" s="32">
        <f>IF(H56=0,0,H56/10000*VLOOKUP(C69,workforce,2,FALSE))</f>
        <v>0</v>
      </c>
      <c r="I69" s="32">
        <f>IF(I56=0,0,I56/10000*VLOOKUP(C69,workforce,2,FALSE))</f>
        <v>0</v>
      </c>
      <c r="J69" s="32">
        <f>IF(J56=0,0,J56/10000*VLOOKUP(C69,workforce,2,FALSE))</f>
        <v>0</v>
      </c>
      <c r="K69" s="32">
        <f>IF(K56=0,0,K56/10000*VLOOKUP(C69,workforce,2,FALSE))</f>
        <v>0</v>
      </c>
      <c r="L69" s="32">
        <f>IF(L56=0,0,L56/10000*VLOOKUP(C69,workforce,2,FALSE))</f>
        <v>0</v>
      </c>
      <c r="M69" s="32">
        <f>IF(M56=0,0,M56/10000*VLOOKUP(C69,workforce,2,FALSE))</f>
        <v>0</v>
      </c>
      <c r="N69" s="32">
        <f>IF(N56=0,0,N56/10000*VLOOKUP(C69,workforce,2,FALSE))</f>
        <v>0</v>
      </c>
    </row>
    <row r="70" spans="2:14" ht="15" thickBot="1" x14ac:dyDescent="0.35">
      <c r="B70" s="23"/>
      <c r="C70" s="33" t="s">
        <v>76</v>
      </c>
      <c r="D70" s="31">
        <f>SUM(D60:D69)</f>
        <v>0</v>
      </c>
      <c r="E70" s="32">
        <f t="shared" ref="E70:N70" si="15">SUM(E60:E69)</f>
        <v>0</v>
      </c>
      <c r="F70" s="32">
        <f t="shared" si="15"/>
        <v>0</v>
      </c>
      <c r="G70" s="32">
        <f t="shared" si="15"/>
        <v>0</v>
      </c>
      <c r="H70" s="32">
        <f t="shared" si="15"/>
        <v>0</v>
      </c>
      <c r="I70" s="32">
        <f t="shared" si="15"/>
        <v>0</v>
      </c>
      <c r="J70" s="32">
        <f t="shared" si="15"/>
        <v>0</v>
      </c>
      <c r="K70" s="32">
        <f t="shared" si="15"/>
        <v>0</v>
      </c>
      <c r="L70" s="32">
        <f t="shared" si="15"/>
        <v>0</v>
      </c>
      <c r="M70" s="32">
        <f t="shared" si="15"/>
        <v>0</v>
      </c>
      <c r="N70" s="32">
        <f t="shared" si="15"/>
        <v>0</v>
      </c>
    </row>
    <row r="71" spans="2:14" ht="15" thickBot="1" x14ac:dyDescent="0.35"/>
    <row r="72" spans="2:14" ht="15" thickBot="1" x14ac:dyDescent="0.35">
      <c r="B72" s="19" t="s">
        <v>77</v>
      </c>
      <c r="C72" s="34" t="s">
        <v>78</v>
      </c>
      <c r="D72" s="35">
        <v>2015</v>
      </c>
      <c r="E72" s="22">
        <v>2016</v>
      </c>
      <c r="F72" s="22">
        <v>2017</v>
      </c>
      <c r="G72" s="22">
        <v>2018</v>
      </c>
      <c r="H72" s="22">
        <v>2019</v>
      </c>
      <c r="I72" s="22">
        <v>2020</v>
      </c>
      <c r="J72" s="22">
        <v>2021</v>
      </c>
      <c r="K72" s="22">
        <v>2022</v>
      </c>
      <c r="L72" s="22">
        <v>2023</v>
      </c>
      <c r="M72" s="22">
        <v>2024</v>
      </c>
      <c r="N72" s="22">
        <v>2025</v>
      </c>
    </row>
    <row r="73" spans="2:14" ht="15" thickBot="1" x14ac:dyDescent="0.35">
      <c r="B73" s="36">
        <v>4</v>
      </c>
      <c r="C73" s="24" t="s">
        <v>72</v>
      </c>
      <c r="D73" s="25">
        <f>IF(C72="--BLANK--",0,VLOOKUP(C72,Maternities,2,FALSE))</f>
        <v>0</v>
      </c>
      <c r="E73" s="37">
        <f>IF(D73=0,0,VLOOKUP(C72,Maternities,3,FALSE))</f>
        <v>0</v>
      </c>
      <c r="F73" s="37">
        <f>IF(E73=0,0,VLOOKUP(C72,Maternities,4,FALSE))</f>
        <v>0</v>
      </c>
      <c r="G73" s="37">
        <f>IF(F73=0,0,VLOOKUP(C72,Maternities,5,FALSE))</f>
        <v>0</v>
      </c>
      <c r="H73" s="37">
        <f>IF(G73=0,0,VLOOKUP(C72,Maternities,6,FALSE))</f>
        <v>0</v>
      </c>
      <c r="I73" s="37">
        <f>IF(H73=0,0,VLOOKUP(C72,Maternities,7,FALSE))</f>
        <v>0</v>
      </c>
      <c r="J73" s="37">
        <f>IF(I73=0,0,VLOOKUP(C72,Maternities,8,FALSE))</f>
        <v>0</v>
      </c>
      <c r="K73" s="37">
        <f>IF(J73=0,0,VLOOKUP(C72,Maternities,9,FALSE))</f>
        <v>0</v>
      </c>
      <c r="L73" s="37">
        <f>IF(K73=0,0,VLOOKUP(C72,Maternities,10,FALSE))</f>
        <v>0</v>
      </c>
      <c r="M73" s="37">
        <f>IF(L73=0,0,VLOOKUP(C72,Maternities,11,FALSE))</f>
        <v>0</v>
      </c>
      <c r="N73" s="37">
        <f>IF(M73=0,0,VLOOKUP(C72,Maternities,12,FALSE))</f>
        <v>0</v>
      </c>
    </row>
    <row r="74" spans="2:14" ht="15" thickBot="1" x14ac:dyDescent="0.35">
      <c r="B74" s="23"/>
      <c r="C74" s="26" t="s">
        <v>73</v>
      </c>
      <c r="D74" s="27">
        <f t="shared" ref="D74:N74" si="16">IF(D73=0,0,D73*severe)</f>
        <v>0</v>
      </c>
      <c r="E74" s="28">
        <f t="shared" si="16"/>
        <v>0</v>
      </c>
      <c r="F74" s="28">
        <f t="shared" si="16"/>
        <v>0</v>
      </c>
      <c r="G74" s="28">
        <f t="shared" si="16"/>
        <v>0</v>
      </c>
      <c r="H74" s="28">
        <f t="shared" si="16"/>
        <v>0</v>
      </c>
      <c r="I74" s="28">
        <f t="shared" si="16"/>
        <v>0</v>
      </c>
      <c r="J74" s="28">
        <f t="shared" si="16"/>
        <v>0</v>
      </c>
      <c r="K74" s="28">
        <f t="shared" si="16"/>
        <v>0</v>
      </c>
      <c r="L74" s="28">
        <f t="shared" si="16"/>
        <v>0</v>
      </c>
      <c r="M74" s="28">
        <f t="shared" si="16"/>
        <v>0</v>
      </c>
      <c r="N74" s="28">
        <f t="shared" si="16"/>
        <v>0</v>
      </c>
    </row>
    <row r="75" spans="2:14" ht="15" thickBot="1" x14ac:dyDescent="0.35">
      <c r="B75" s="23"/>
      <c r="C75" s="26" t="s">
        <v>74</v>
      </c>
      <c r="D75" s="27">
        <f t="shared" ref="D75:N75" si="17">IF(D73=0,0,D73*moderateHigh)</f>
        <v>0</v>
      </c>
      <c r="E75" s="28">
        <f t="shared" si="17"/>
        <v>0</v>
      </c>
      <c r="F75" s="28">
        <f t="shared" si="17"/>
        <v>0</v>
      </c>
      <c r="G75" s="28">
        <f t="shared" si="17"/>
        <v>0</v>
      </c>
      <c r="H75" s="28">
        <f t="shared" si="17"/>
        <v>0</v>
      </c>
      <c r="I75" s="28">
        <f t="shared" si="17"/>
        <v>0</v>
      </c>
      <c r="J75" s="28">
        <f t="shared" si="17"/>
        <v>0</v>
      </c>
      <c r="K75" s="28">
        <f t="shared" si="17"/>
        <v>0</v>
      </c>
      <c r="L75" s="28">
        <f t="shared" si="17"/>
        <v>0</v>
      </c>
      <c r="M75" s="28">
        <f t="shared" si="17"/>
        <v>0</v>
      </c>
      <c r="N75" s="28">
        <f t="shared" si="17"/>
        <v>0</v>
      </c>
    </row>
    <row r="76" spans="2:14" ht="15" thickBot="1" x14ac:dyDescent="0.35">
      <c r="B76" s="23"/>
      <c r="C76" s="29" t="s">
        <v>75</v>
      </c>
      <c r="D76" s="27">
        <f t="shared" ref="D76:N76" si="18">IF(D73=0,0,SUM(D74:D75))</f>
        <v>0</v>
      </c>
      <c r="E76" s="28">
        <f t="shared" si="18"/>
        <v>0</v>
      </c>
      <c r="F76" s="28">
        <f t="shared" si="18"/>
        <v>0</v>
      </c>
      <c r="G76" s="28">
        <f t="shared" si="18"/>
        <v>0</v>
      </c>
      <c r="H76" s="28">
        <f t="shared" si="18"/>
        <v>0</v>
      </c>
      <c r="I76" s="28">
        <f t="shared" si="18"/>
        <v>0</v>
      </c>
      <c r="J76" s="28">
        <f t="shared" si="18"/>
        <v>0</v>
      </c>
      <c r="K76" s="28">
        <f t="shared" si="18"/>
        <v>0</v>
      </c>
      <c r="L76" s="28">
        <f t="shared" si="18"/>
        <v>0</v>
      </c>
      <c r="M76" s="28">
        <f t="shared" si="18"/>
        <v>0</v>
      </c>
      <c r="N76" s="28">
        <f t="shared" si="18"/>
        <v>0</v>
      </c>
    </row>
    <row r="77" spans="2:14" ht="15" thickBot="1" x14ac:dyDescent="0.35">
      <c r="B77" s="23"/>
      <c r="C77" s="30" t="s">
        <v>40</v>
      </c>
      <c r="D77" s="31">
        <f>IF(D73=0,0,D73/10000*VLOOKUP(C77,workforce,2,FALSE))</f>
        <v>0</v>
      </c>
      <c r="E77" s="32">
        <f>IF(E73=0,0,E73/10000*VLOOKUP(C77,workforce,2,FALSE))</f>
        <v>0</v>
      </c>
      <c r="F77" s="32">
        <f>IF(F73=0,0,F73/10000*VLOOKUP(C77,workforce,2,FALSE))</f>
        <v>0</v>
      </c>
      <c r="G77" s="32">
        <f>IF(G73=0,0,G73/10000*VLOOKUP(C77,workforce,2,FALSE))</f>
        <v>0</v>
      </c>
      <c r="H77" s="32">
        <f>IF(H73=0,0,H73/10000*VLOOKUP(C77,workforce,2,FALSE))</f>
        <v>0</v>
      </c>
      <c r="I77" s="32">
        <f>IF(I73=0,0,I73/10000*VLOOKUP(C77,workforce,2,FALSE))</f>
        <v>0</v>
      </c>
      <c r="J77" s="32">
        <f>IF(J73=0,0,J73/10000*VLOOKUP(C77,workforce,2,FALSE))</f>
        <v>0</v>
      </c>
      <c r="K77" s="32">
        <f>IF(K73=0,0,K73/10000*VLOOKUP(C77,workforce,2,FALSE))</f>
        <v>0</v>
      </c>
      <c r="L77" s="32">
        <f>IF(L73=0,0,L73/10000*VLOOKUP(C77,workforce,2,FALSE))</f>
        <v>0</v>
      </c>
      <c r="M77" s="32">
        <f>IF(M73=0,0,M73/10000*VLOOKUP(C77,workforce,2,FALSE))</f>
        <v>0</v>
      </c>
      <c r="N77" s="32">
        <f>IF(N73=0,0,N73/10000*VLOOKUP(C77,workforce,2,FALSE))</f>
        <v>0</v>
      </c>
    </row>
    <row r="78" spans="2:14" ht="15" thickBot="1" x14ac:dyDescent="0.35">
      <c r="B78" s="23"/>
      <c r="C78" s="30" t="s">
        <v>41</v>
      </c>
      <c r="D78" s="31">
        <f>IF(D73=0,0,D73/10000*VLOOKUP(C78,workforce,2,FALSE))</f>
        <v>0</v>
      </c>
      <c r="E78" s="32">
        <f>IF(E73=0,0,E73/10000*VLOOKUP(C78,workforce,2,FALSE))</f>
        <v>0</v>
      </c>
      <c r="F78" s="32">
        <f>IF(F73=0,0,F73/10000*VLOOKUP(C78,workforce,2,FALSE))</f>
        <v>0</v>
      </c>
      <c r="G78" s="32">
        <f>IF(G73=0,0,G73/10000*VLOOKUP(C78,workforce,2,FALSE))</f>
        <v>0</v>
      </c>
      <c r="H78" s="32">
        <f>IF(H73=0,0,H73/10000*VLOOKUP(C78,workforce,2,FALSE))</f>
        <v>0</v>
      </c>
      <c r="I78" s="32">
        <f>IF(I73=0,0,I73/10000*VLOOKUP(C78,workforce,2,FALSE))</f>
        <v>0</v>
      </c>
      <c r="J78" s="32">
        <f>IF(J73=0,0,J73/10000*VLOOKUP(C78,workforce,2,FALSE))</f>
        <v>0</v>
      </c>
      <c r="K78" s="32">
        <f>IF(K73=0,0,K73/10000*VLOOKUP(C78,workforce,2,FALSE))</f>
        <v>0</v>
      </c>
      <c r="L78" s="32">
        <f>IF(L73=0,0,L73/10000*VLOOKUP(C78,workforce,2,FALSE))</f>
        <v>0</v>
      </c>
      <c r="M78" s="32">
        <f>IF(M73=0,0,M73/10000*VLOOKUP(C78,workforce,2,FALSE))</f>
        <v>0</v>
      </c>
      <c r="N78" s="32">
        <f>IF(N73=0,0,N73/10000*VLOOKUP(C78,workforce,2,FALSE))</f>
        <v>0</v>
      </c>
    </row>
    <row r="79" spans="2:14" ht="15" thickBot="1" x14ac:dyDescent="0.35">
      <c r="B79" s="23"/>
      <c r="C79" s="30" t="s">
        <v>42</v>
      </c>
      <c r="D79" s="31">
        <f>IF(D73=0,0,D73/10000*VLOOKUP(C79,workforce,2,FALSE))</f>
        <v>0</v>
      </c>
      <c r="E79" s="32">
        <f>IF(E73=0,0,E73/10000*VLOOKUP(C79,workforce,2,FALSE))</f>
        <v>0</v>
      </c>
      <c r="F79" s="32">
        <f>IF(F73=0,0,F73/10000*VLOOKUP(C79,workforce,2,FALSE))</f>
        <v>0</v>
      </c>
      <c r="G79" s="32">
        <f>IF(G73=0,0,G73/10000*VLOOKUP(C79,workforce,2,FALSE))</f>
        <v>0</v>
      </c>
      <c r="H79" s="32">
        <f>IF(H73=0,0,H73/10000*VLOOKUP(C79,workforce,2,FALSE))</f>
        <v>0</v>
      </c>
      <c r="I79" s="32">
        <f>IF(I73=0,0,I73/10000*VLOOKUP(C79,workforce,2,FALSE))</f>
        <v>0</v>
      </c>
      <c r="J79" s="32">
        <f>IF(J73=0,0,J73/10000*VLOOKUP(C79,workforce,2,FALSE))</f>
        <v>0</v>
      </c>
      <c r="K79" s="32">
        <f>IF(K73=0,0,K73/10000*VLOOKUP(C79,workforce,2,FALSE))</f>
        <v>0</v>
      </c>
      <c r="L79" s="32">
        <f>IF(L73=0,0,L73/10000*VLOOKUP(C79,workforce,2,FALSE))</f>
        <v>0</v>
      </c>
      <c r="M79" s="32">
        <f>IF(M73=0,0,M73/10000*VLOOKUP(C79,workforce,2,FALSE))</f>
        <v>0</v>
      </c>
      <c r="N79" s="32">
        <f>IF(N73=0,0,N73/10000*VLOOKUP(C79,workforce,2,FALSE))</f>
        <v>0</v>
      </c>
    </row>
    <row r="80" spans="2:14" ht="15" thickBot="1" x14ac:dyDescent="0.35">
      <c r="B80" s="23"/>
      <c r="C80" s="30" t="s">
        <v>43</v>
      </c>
      <c r="D80" s="31">
        <f>IF(D73=0,0,D73/10000*VLOOKUP(C80,workforce,2,FALSE))</f>
        <v>0</v>
      </c>
      <c r="E80" s="32">
        <f>IF(E73=0,0,E73/10000*VLOOKUP(C80,workforce,2,FALSE))</f>
        <v>0</v>
      </c>
      <c r="F80" s="32">
        <f>IF(F73=0,0,F73/10000*VLOOKUP(C80,workforce,2,FALSE))</f>
        <v>0</v>
      </c>
      <c r="G80" s="32">
        <f>IF(G73=0,0,G73/10000*VLOOKUP(C80,workforce,2,FALSE))</f>
        <v>0</v>
      </c>
      <c r="H80" s="32">
        <f>IF(H73=0,0,H73/10000*VLOOKUP(C80,workforce,2,FALSE))</f>
        <v>0</v>
      </c>
      <c r="I80" s="32">
        <f>IF(I73=0,0,I73/10000*VLOOKUP(C80,workforce,2,FALSE))</f>
        <v>0</v>
      </c>
      <c r="J80" s="32">
        <f>IF(J73=0,0,J73/10000*VLOOKUP(C80,workforce,2,FALSE))</f>
        <v>0</v>
      </c>
      <c r="K80" s="32">
        <f>IF(K73=0,0,K73/10000*VLOOKUP(C80,workforce,2,FALSE))</f>
        <v>0</v>
      </c>
      <c r="L80" s="32">
        <f>IF(L73=0,0,L73/10000*VLOOKUP(C80,workforce,2,FALSE))</f>
        <v>0</v>
      </c>
      <c r="M80" s="32">
        <f>IF(M73=0,0,M73/10000*VLOOKUP(C80,workforce,2,FALSE))</f>
        <v>0</v>
      </c>
      <c r="N80" s="32">
        <f>IF(N73=0,0,N73/10000*VLOOKUP(C80,workforce,2,FALSE))</f>
        <v>0</v>
      </c>
    </row>
    <row r="81" spans="2:14" ht="15" thickBot="1" x14ac:dyDescent="0.35">
      <c r="B81" s="23"/>
      <c r="C81" s="30" t="s">
        <v>44</v>
      </c>
      <c r="D81" s="31">
        <f>IF(D73=0,0,D73/10000*VLOOKUP(C81,workforce,2,FALSE))</f>
        <v>0</v>
      </c>
      <c r="E81" s="32">
        <f>IF(E73=0,0,E73/10000*VLOOKUP(C81,workforce,2,FALSE))</f>
        <v>0</v>
      </c>
      <c r="F81" s="32">
        <f>IF(F73=0,0,F73/10000*VLOOKUP(C81,workforce,2,FALSE))</f>
        <v>0</v>
      </c>
      <c r="G81" s="32">
        <f>IF(G73=0,0,G73/10000*VLOOKUP(C81,workforce,2,FALSE))</f>
        <v>0</v>
      </c>
      <c r="H81" s="32">
        <f>IF(H73=0,0,H73/10000*VLOOKUP(C81,workforce,2,FALSE))</f>
        <v>0</v>
      </c>
      <c r="I81" s="32">
        <f>IF(I73=0,0,I73/10000*VLOOKUP(C81,workforce,2,FALSE))</f>
        <v>0</v>
      </c>
      <c r="J81" s="32">
        <f>IF(J73=0,0,J73/10000*VLOOKUP(C81,workforce,2,FALSE))</f>
        <v>0</v>
      </c>
      <c r="K81" s="32">
        <f>IF(K73=0,0,K73/10000*VLOOKUP(C81,workforce,2,FALSE))</f>
        <v>0</v>
      </c>
      <c r="L81" s="32">
        <f>IF(L73=0,0,L73/10000*VLOOKUP(C81,workforce,2,FALSE))</f>
        <v>0</v>
      </c>
      <c r="M81" s="32">
        <f>IF(M73=0,0,M73/10000*VLOOKUP(C81,workforce,2,FALSE))</f>
        <v>0</v>
      </c>
      <c r="N81" s="32">
        <f>IF(N73=0,0,N73/10000*VLOOKUP(C81,workforce,2,FALSE))</f>
        <v>0</v>
      </c>
    </row>
    <row r="82" spans="2:14" ht="15" thickBot="1" x14ac:dyDescent="0.35">
      <c r="B82" s="23"/>
      <c r="C82" s="30" t="s">
        <v>45</v>
      </c>
      <c r="D82" s="31">
        <f>IF(D73=0,0,D73/10000*VLOOKUP(C82,workforce,2,FALSE))</f>
        <v>0</v>
      </c>
      <c r="E82" s="32">
        <f>IF(E73=0,0,E73/10000*VLOOKUP(C82,workforce,2,FALSE))</f>
        <v>0</v>
      </c>
      <c r="F82" s="32">
        <f>IF(F73=0,0,F73/10000*VLOOKUP(C82,workforce,2,FALSE))</f>
        <v>0</v>
      </c>
      <c r="G82" s="32">
        <f>IF(G73=0,0,G73/10000*VLOOKUP(C82,workforce,2,FALSE))</f>
        <v>0</v>
      </c>
      <c r="H82" s="32">
        <f>IF(H73=0,0,H73/10000*VLOOKUP(C82,workforce,2,FALSE))</f>
        <v>0</v>
      </c>
      <c r="I82" s="32">
        <f>IF(I73=0,0,I73/10000*VLOOKUP(C82,workforce,2,FALSE))</f>
        <v>0</v>
      </c>
      <c r="J82" s="32">
        <f>IF(J73=0,0,J73/10000*VLOOKUP(C82,workforce,2,FALSE))</f>
        <v>0</v>
      </c>
      <c r="K82" s="32">
        <f>IF(K73=0,0,K73/10000*VLOOKUP(C82,workforce,2,FALSE))</f>
        <v>0</v>
      </c>
      <c r="L82" s="32">
        <f>IF(L73=0,0,L73/10000*VLOOKUP(C82,workforce,2,FALSE))</f>
        <v>0</v>
      </c>
      <c r="M82" s="32">
        <f>IF(M73=0,0,M73/10000*VLOOKUP(C82,workforce,2,FALSE))</f>
        <v>0</v>
      </c>
      <c r="N82" s="32">
        <f>IF(N73=0,0,N73/10000*VLOOKUP(C82,workforce,2,FALSE))</f>
        <v>0</v>
      </c>
    </row>
    <row r="83" spans="2:14" ht="15" thickBot="1" x14ac:dyDescent="0.35">
      <c r="B83" s="23"/>
      <c r="C83" s="30" t="s">
        <v>46</v>
      </c>
      <c r="D83" s="31">
        <f>IF(D73=0,0,D73/10000*VLOOKUP(C83,workforce,2,FALSE))</f>
        <v>0</v>
      </c>
      <c r="E83" s="32">
        <f>IF(E73=0,0,E73/10000*VLOOKUP(C83,workforce,2,FALSE))</f>
        <v>0</v>
      </c>
      <c r="F83" s="32">
        <f>IF(F73=0,0,F73/10000*VLOOKUP(C83,workforce,2,FALSE))</f>
        <v>0</v>
      </c>
      <c r="G83" s="32">
        <f>IF(G73=0,0,G73/10000*VLOOKUP(C83,workforce,2,FALSE))</f>
        <v>0</v>
      </c>
      <c r="H83" s="32">
        <f>IF(H73=0,0,H73/10000*VLOOKUP(C83,workforce,2,FALSE))</f>
        <v>0</v>
      </c>
      <c r="I83" s="32">
        <f>IF(I73=0,0,I73/10000*VLOOKUP(C83,workforce,2,FALSE))</f>
        <v>0</v>
      </c>
      <c r="J83" s="32">
        <f>IF(J73=0,0,J73/10000*VLOOKUP(C83,workforce,2,FALSE))</f>
        <v>0</v>
      </c>
      <c r="K83" s="32">
        <f>IF(K73=0,0,K73/10000*VLOOKUP(C83,workforce,2,FALSE))</f>
        <v>0</v>
      </c>
      <c r="L83" s="32">
        <f>IF(L73=0,0,L73/10000*VLOOKUP(C83,workforce,2,FALSE))</f>
        <v>0</v>
      </c>
      <c r="M83" s="32">
        <f>IF(M73=0,0,M73/10000*VLOOKUP(C83,workforce,2,FALSE))</f>
        <v>0</v>
      </c>
      <c r="N83" s="32">
        <f>IF(N73=0,0,N73/10000*VLOOKUP(C83,workforce,2,FALSE))</f>
        <v>0</v>
      </c>
    </row>
    <row r="84" spans="2:14" ht="15" thickBot="1" x14ac:dyDescent="0.35">
      <c r="B84" s="23"/>
      <c r="C84" s="30" t="s">
        <v>47</v>
      </c>
      <c r="D84" s="31">
        <f>IF(D73=0,0,D73/10000*VLOOKUP(C84,workforce,2,FALSE))</f>
        <v>0</v>
      </c>
      <c r="E84" s="32">
        <f>IF(E73=0,0,E73/10000*VLOOKUP(C84,workforce,2,FALSE))</f>
        <v>0</v>
      </c>
      <c r="F84" s="32">
        <f>IF(F73=0,0,F73/10000*VLOOKUP(C84,workforce,2,FALSE))</f>
        <v>0</v>
      </c>
      <c r="G84" s="32">
        <f>IF(G73=0,0,G73/10000*VLOOKUP(C84,workforce,2,FALSE))</f>
        <v>0</v>
      </c>
      <c r="H84" s="32">
        <f>IF(H73=0,0,H73/10000*VLOOKUP(C84,workforce,2,FALSE))</f>
        <v>0</v>
      </c>
      <c r="I84" s="32">
        <f>IF(I73=0,0,I73/10000*VLOOKUP(C84,workforce,2,FALSE))</f>
        <v>0</v>
      </c>
      <c r="J84" s="32">
        <f>IF(J73=0,0,J73/10000*VLOOKUP(C84,workforce,2,FALSE))</f>
        <v>0</v>
      </c>
      <c r="K84" s="32">
        <f>IF(K73=0,0,K73/10000*VLOOKUP(C84,workforce,2,FALSE))</f>
        <v>0</v>
      </c>
      <c r="L84" s="32">
        <f>IF(L73=0,0,L73/10000*VLOOKUP(C84,workforce,2,FALSE))</f>
        <v>0</v>
      </c>
      <c r="M84" s="32">
        <f>IF(M73=0,0,M73/10000*VLOOKUP(C84,workforce,2,FALSE))</f>
        <v>0</v>
      </c>
      <c r="N84" s="32">
        <f>IF(N73=0,0,N73/10000*VLOOKUP(C84,workforce,2,FALSE))</f>
        <v>0</v>
      </c>
    </row>
    <row r="85" spans="2:14" ht="15" thickBot="1" x14ac:dyDescent="0.35">
      <c r="B85" s="23"/>
      <c r="C85" s="30" t="s">
        <v>48</v>
      </c>
      <c r="D85" s="31">
        <f>IF(D73=0,0,D73/10000*VLOOKUP(C85,workforce,2,FALSE))</f>
        <v>0</v>
      </c>
      <c r="E85" s="32">
        <f>IF(E73=0,0,E73/10000*VLOOKUP(C85,workforce,2,FALSE))</f>
        <v>0</v>
      </c>
      <c r="F85" s="32">
        <f>IF(F73=0,0,F73/10000*VLOOKUP(C85,workforce,2,FALSE))</f>
        <v>0</v>
      </c>
      <c r="G85" s="32">
        <f>IF(G73=0,0,G73/10000*VLOOKUP(C85,workforce,2,FALSE))</f>
        <v>0</v>
      </c>
      <c r="H85" s="32">
        <f>IF(H73=0,0,H73/10000*VLOOKUP(C85,workforce,2,FALSE))</f>
        <v>0</v>
      </c>
      <c r="I85" s="32">
        <f>IF(I73=0,0,I73/10000*VLOOKUP(C85,workforce,2,FALSE))</f>
        <v>0</v>
      </c>
      <c r="J85" s="32">
        <f>IF(J73=0,0,J73/10000*VLOOKUP(C85,workforce,2,FALSE))</f>
        <v>0</v>
      </c>
      <c r="K85" s="32">
        <f>IF(K73=0,0,K73/10000*VLOOKUP(C85,workforce,2,FALSE))</f>
        <v>0</v>
      </c>
      <c r="L85" s="32">
        <f>IF(L73=0,0,L73/10000*VLOOKUP(C85,workforce,2,FALSE))</f>
        <v>0</v>
      </c>
      <c r="M85" s="32">
        <f>IF(M73=0,0,M73/10000*VLOOKUP(C85,workforce,2,FALSE))</f>
        <v>0</v>
      </c>
      <c r="N85" s="32">
        <f>IF(N73=0,0,N73/10000*VLOOKUP(C85,workforce,2,FALSE))</f>
        <v>0</v>
      </c>
    </row>
    <row r="86" spans="2:14" ht="15" thickBot="1" x14ac:dyDescent="0.35">
      <c r="B86" s="23"/>
      <c r="C86" s="30" t="s">
        <v>49</v>
      </c>
      <c r="D86" s="31">
        <f>IF(D73=0,0,D73/10000*VLOOKUP(C86,workforce,2,FALSE))</f>
        <v>0</v>
      </c>
      <c r="E86" s="32">
        <f>IF(E73=0,0,E73/10000*VLOOKUP(C86,workforce,2,FALSE))</f>
        <v>0</v>
      </c>
      <c r="F86" s="32">
        <f>IF(F73=0,0,F73/10000*VLOOKUP(C86,workforce,2,FALSE))</f>
        <v>0</v>
      </c>
      <c r="G86" s="32">
        <f>IF(G73=0,0,G73/10000*VLOOKUP(C86,workforce,2,FALSE))</f>
        <v>0</v>
      </c>
      <c r="H86" s="32">
        <f>IF(H73=0,0,H73/10000*VLOOKUP(C86,workforce,2,FALSE))</f>
        <v>0</v>
      </c>
      <c r="I86" s="32">
        <f>IF(I73=0,0,I73/10000*VLOOKUP(C86,workforce,2,FALSE))</f>
        <v>0</v>
      </c>
      <c r="J86" s="32">
        <f>IF(J73=0,0,J73/10000*VLOOKUP(C86,workforce,2,FALSE))</f>
        <v>0</v>
      </c>
      <c r="K86" s="32">
        <f>IF(K73=0,0,K73/10000*VLOOKUP(C86,workforce,2,FALSE))</f>
        <v>0</v>
      </c>
      <c r="L86" s="32">
        <f>IF(L73=0,0,L73/10000*VLOOKUP(C86,workforce,2,FALSE))</f>
        <v>0</v>
      </c>
      <c r="M86" s="32">
        <f>IF(M73=0,0,M73/10000*VLOOKUP(C86,workforce,2,FALSE))</f>
        <v>0</v>
      </c>
      <c r="N86" s="32">
        <f>IF(N73=0,0,N73/10000*VLOOKUP(C86,workforce,2,FALSE))</f>
        <v>0</v>
      </c>
    </row>
    <row r="87" spans="2:14" ht="15" thickBot="1" x14ac:dyDescent="0.35">
      <c r="B87" s="23"/>
      <c r="C87" s="33" t="s">
        <v>76</v>
      </c>
      <c r="D87" s="31">
        <f>SUM(D77:D86)</f>
        <v>0</v>
      </c>
      <c r="E87" s="32">
        <f t="shared" ref="E87:N87" si="19">SUM(E77:E86)</f>
        <v>0</v>
      </c>
      <c r="F87" s="32">
        <f t="shared" si="19"/>
        <v>0</v>
      </c>
      <c r="G87" s="32">
        <f t="shared" si="19"/>
        <v>0</v>
      </c>
      <c r="H87" s="32">
        <f t="shared" si="19"/>
        <v>0</v>
      </c>
      <c r="I87" s="32">
        <f t="shared" si="19"/>
        <v>0</v>
      </c>
      <c r="J87" s="32">
        <f t="shared" si="19"/>
        <v>0</v>
      </c>
      <c r="K87" s="32">
        <f t="shared" si="19"/>
        <v>0</v>
      </c>
      <c r="L87" s="32">
        <f t="shared" si="19"/>
        <v>0</v>
      </c>
      <c r="M87" s="32">
        <f t="shared" si="19"/>
        <v>0</v>
      </c>
      <c r="N87" s="32">
        <f t="shared" si="19"/>
        <v>0</v>
      </c>
    </row>
    <row r="88" spans="2:14" ht="15" thickBot="1" x14ac:dyDescent="0.35"/>
    <row r="89" spans="2:14" ht="15" thickBot="1" x14ac:dyDescent="0.35">
      <c r="B89" s="19" t="s">
        <v>77</v>
      </c>
      <c r="C89" s="34" t="s">
        <v>78</v>
      </c>
      <c r="D89" s="35">
        <v>2015</v>
      </c>
      <c r="E89" s="22">
        <v>2016</v>
      </c>
      <c r="F89" s="22">
        <v>2017</v>
      </c>
      <c r="G89" s="22">
        <v>2018</v>
      </c>
      <c r="H89" s="22">
        <v>2019</v>
      </c>
      <c r="I89" s="22">
        <v>2020</v>
      </c>
      <c r="J89" s="22">
        <v>2021</v>
      </c>
      <c r="K89" s="22">
        <v>2022</v>
      </c>
      <c r="L89" s="22">
        <v>2023</v>
      </c>
      <c r="M89" s="22">
        <v>2024</v>
      </c>
      <c r="N89" s="22">
        <v>2025</v>
      </c>
    </row>
    <row r="90" spans="2:14" ht="15" thickBot="1" x14ac:dyDescent="0.35">
      <c r="B90" s="36">
        <v>5</v>
      </c>
      <c r="C90" s="24" t="s">
        <v>72</v>
      </c>
      <c r="D90" s="25">
        <f>IF(C89="--BLANK--",0,VLOOKUP(C89,Maternities,2,FALSE))</f>
        <v>0</v>
      </c>
      <c r="E90" s="37">
        <f>IF(D90=0,0,VLOOKUP(C89,Maternities,3,FALSE))</f>
        <v>0</v>
      </c>
      <c r="F90" s="37">
        <f>IF(E90=0,0,VLOOKUP(C89,Maternities,4,FALSE))</f>
        <v>0</v>
      </c>
      <c r="G90" s="37">
        <f>IF(F90=0,0,VLOOKUP(C89,Maternities,5,FALSE))</f>
        <v>0</v>
      </c>
      <c r="H90" s="37">
        <f>IF(G90=0,0,VLOOKUP(C89,Maternities,6,FALSE))</f>
        <v>0</v>
      </c>
      <c r="I90" s="37">
        <f>IF(H90=0,0,VLOOKUP(C89,Maternities,7,FALSE))</f>
        <v>0</v>
      </c>
      <c r="J90" s="37">
        <f>IF(I90=0,0,VLOOKUP(C89,Maternities,8,FALSE))</f>
        <v>0</v>
      </c>
      <c r="K90" s="37">
        <f>IF(J90=0,0,VLOOKUP(C89,Maternities,9,FALSE))</f>
        <v>0</v>
      </c>
      <c r="L90" s="37">
        <f>IF(K90=0,0,VLOOKUP(C89,Maternities,10,FALSE))</f>
        <v>0</v>
      </c>
      <c r="M90" s="37">
        <f>IF(L90=0,0,VLOOKUP(C89,Maternities,11,FALSE))</f>
        <v>0</v>
      </c>
      <c r="N90" s="37">
        <f>IF(M90=0,0,VLOOKUP(C89,Maternities,12,FALSE))</f>
        <v>0</v>
      </c>
    </row>
    <row r="91" spans="2:14" ht="15" thickBot="1" x14ac:dyDescent="0.35">
      <c r="B91" s="23"/>
      <c r="C91" s="26" t="s">
        <v>73</v>
      </c>
      <c r="D91" s="27">
        <f t="shared" ref="D91:N91" si="20">IF(D90=0,0,D90*severe)</f>
        <v>0</v>
      </c>
      <c r="E91" s="28">
        <f t="shared" si="20"/>
        <v>0</v>
      </c>
      <c r="F91" s="28">
        <f t="shared" si="20"/>
        <v>0</v>
      </c>
      <c r="G91" s="28">
        <f t="shared" si="20"/>
        <v>0</v>
      </c>
      <c r="H91" s="28">
        <f t="shared" si="20"/>
        <v>0</v>
      </c>
      <c r="I91" s="28">
        <f t="shared" si="20"/>
        <v>0</v>
      </c>
      <c r="J91" s="28">
        <f t="shared" si="20"/>
        <v>0</v>
      </c>
      <c r="K91" s="28">
        <f t="shared" si="20"/>
        <v>0</v>
      </c>
      <c r="L91" s="28">
        <f t="shared" si="20"/>
        <v>0</v>
      </c>
      <c r="M91" s="28">
        <f t="shared" si="20"/>
        <v>0</v>
      </c>
      <c r="N91" s="28">
        <f t="shared" si="20"/>
        <v>0</v>
      </c>
    </row>
    <row r="92" spans="2:14" ht="15" thickBot="1" x14ac:dyDescent="0.35">
      <c r="B92" s="23"/>
      <c r="C92" s="26" t="s">
        <v>74</v>
      </c>
      <c r="D92" s="27">
        <f t="shared" ref="D92:N92" si="21">IF(D90=0,0,D90*moderateHigh)</f>
        <v>0</v>
      </c>
      <c r="E92" s="28">
        <f t="shared" si="21"/>
        <v>0</v>
      </c>
      <c r="F92" s="28">
        <f t="shared" si="21"/>
        <v>0</v>
      </c>
      <c r="G92" s="28">
        <f t="shared" si="21"/>
        <v>0</v>
      </c>
      <c r="H92" s="28">
        <f t="shared" si="21"/>
        <v>0</v>
      </c>
      <c r="I92" s="28">
        <f t="shared" si="21"/>
        <v>0</v>
      </c>
      <c r="J92" s="28">
        <f t="shared" si="21"/>
        <v>0</v>
      </c>
      <c r="K92" s="28">
        <f t="shared" si="21"/>
        <v>0</v>
      </c>
      <c r="L92" s="28">
        <f t="shared" si="21"/>
        <v>0</v>
      </c>
      <c r="M92" s="28">
        <f t="shared" si="21"/>
        <v>0</v>
      </c>
      <c r="N92" s="28">
        <f t="shared" si="21"/>
        <v>0</v>
      </c>
    </row>
    <row r="93" spans="2:14" ht="15" thickBot="1" x14ac:dyDescent="0.35">
      <c r="B93" s="23"/>
      <c r="C93" s="29" t="s">
        <v>75</v>
      </c>
      <c r="D93" s="27">
        <f t="shared" ref="D93:N93" si="22">IF(D90=0,0,SUM(D91:D92))</f>
        <v>0</v>
      </c>
      <c r="E93" s="28">
        <f t="shared" si="22"/>
        <v>0</v>
      </c>
      <c r="F93" s="28">
        <f t="shared" si="22"/>
        <v>0</v>
      </c>
      <c r="G93" s="28">
        <f t="shared" si="22"/>
        <v>0</v>
      </c>
      <c r="H93" s="28">
        <f t="shared" si="22"/>
        <v>0</v>
      </c>
      <c r="I93" s="28">
        <f t="shared" si="22"/>
        <v>0</v>
      </c>
      <c r="J93" s="28">
        <f t="shared" si="22"/>
        <v>0</v>
      </c>
      <c r="K93" s="28">
        <f t="shared" si="22"/>
        <v>0</v>
      </c>
      <c r="L93" s="28">
        <f t="shared" si="22"/>
        <v>0</v>
      </c>
      <c r="M93" s="28">
        <f t="shared" si="22"/>
        <v>0</v>
      </c>
      <c r="N93" s="28">
        <f t="shared" si="22"/>
        <v>0</v>
      </c>
    </row>
    <row r="94" spans="2:14" ht="15" thickBot="1" x14ac:dyDescent="0.35">
      <c r="B94" s="23"/>
      <c r="C94" s="30" t="s">
        <v>40</v>
      </c>
      <c r="D94" s="31">
        <f>IF(D90=0,0,D90/10000*VLOOKUP(C94,workforce,2,FALSE))</f>
        <v>0</v>
      </c>
      <c r="E94" s="32">
        <f>IF(E90=0,0,E90/10000*VLOOKUP(C94,workforce,2,FALSE))</f>
        <v>0</v>
      </c>
      <c r="F94" s="32">
        <f>IF(F90=0,0,F90/10000*VLOOKUP(C94,workforce,2,FALSE))</f>
        <v>0</v>
      </c>
      <c r="G94" s="32">
        <f>IF(G90=0,0,G90/10000*VLOOKUP(C94,workforce,2,FALSE))</f>
        <v>0</v>
      </c>
      <c r="H94" s="32">
        <f>IF(H90=0,0,H90/10000*VLOOKUP(C94,workforce,2,FALSE))</f>
        <v>0</v>
      </c>
      <c r="I94" s="32">
        <f>IF(I90=0,0,I90/10000*VLOOKUP(C94,workforce,2,FALSE))</f>
        <v>0</v>
      </c>
      <c r="J94" s="32">
        <f>IF(J90=0,0,J90/10000*VLOOKUP(C94,workforce,2,FALSE))</f>
        <v>0</v>
      </c>
      <c r="K94" s="32">
        <f>IF(K90=0,0,K90/10000*VLOOKUP(C94,workforce,2,FALSE))</f>
        <v>0</v>
      </c>
      <c r="L94" s="32">
        <f>IF(L90=0,0,L90/10000*VLOOKUP(C94,workforce,2,FALSE))</f>
        <v>0</v>
      </c>
      <c r="M94" s="32">
        <f>IF(M90=0,0,M90/10000*VLOOKUP(C94,workforce,2,FALSE))</f>
        <v>0</v>
      </c>
      <c r="N94" s="32">
        <f>IF(N90=0,0,N90/10000*VLOOKUP(C94,workforce,2,FALSE))</f>
        <v>0</v>
      </c>
    </row>
    <row r="95" spans="2:14" ht="15" thickBot="1" x14ac:dyDescent="0.35">
      <c r="B95" s="23"/>
      <c r="C95" s="30" t="s">
        <v>41</v>
      </c>
      <c r="D95" s="31">
        <f>IF(D90=0,0,D90/10000*VLOOKUP(C95,workforce,2,FALSE))</f>
        <v>0</v>
      </c>
      <c r="E95" s="32">
        <f>IF(E90=0,0,E90/10000*VLOOKUP(C95,workforce,2,FALSE))</f>
        <v>0</v>
      </c>
      <c r="F95" s="32">
        <f>IF(F90=0,0,F90/10000*VLOOKUP(C95,workforce,2,FALSE))</f>
        <v>0</v>
      </c>
      <c r="G95" s="32">
        <f>IF(G90=0,0,G90/10000*VLOOKUP(C95,workforce,2,FALSE))</f>
        <v>0</v>
      </c>
      <c r="H95" s="32">
        <f>IF(H90=0,0,H90/10000*VLOOKUP(C95,workforce,2,FALSE))</f>
        <v>0</v>
      </c>
      <c r="I95" s="32">
        <f>IF(I90=0,0,I90/10000*VLOOKUP(C95,workforce,2,FALSE))</f>
        <v>0</v>
      </c>
      <c r="J95" s="32">
        <f>IF(J90=0,0,J90/10000*VLOOKUP(C95,workforce,2,FALSE))</f>
        <v>0</v>
      </c>
      <c r="K95" s="32">
        <f>IF(K90=0,0,K90/10000*VLOOKUP(C95,workforce,2,FALSE))</f>
        <v>0</v>
      </c>
      <c r="L95" s="32">
        <f>IF(L90=0,0,L90/10000*VLOOKUP(C95,workforce,2,FALSE))</f>
        <v>0</v>
      </c>
      <c r="M95" s="32">
        <f>IF(M90=0,0,M90/10000*VLOOKUP(C95,workforce,2,FALSE))</f>
        <v>0</v>
      </c>
      <c r="N95" s="32">
        <f>IF(N90=0,0,N90/10000*VLOOKUP(C95,workforce,2,FALSE))</f>
        <v>0</v>
      </c>
    </row>
    <row r="96" spans="2:14" ht="15" thickBot="1" x14ac:dyDescent="0.35">
      <c r="B96" s="23"/>
      <c r="C96" s="30" t="s">
        <v>42</v>
      </c>
      <c r="D96" s="31">
        <f>IF(D90=0,0,D90/10000*VLOOKUP(C96,workforce,2,FALSE))</f>
        <v>0</v>
      </c>
      <c r="E96" s="32">
        <f>IF(E90=0,0,E90/10000*VLOOKUP(C96,workforce,2,FALSE))</f>
        <v>0</v>
      </c>
      <c r="F96" s="32">
        <f>IF(F90=0,0,F90/10000*VLOOKUP(C96,workforce,2,FALSE))</f>
        <v>0</v>
      </c>
      <c r="G96" s="32">
        <f>IF(G90=0,0,G90/10000*VLOOKUP(C96,workforce,2,FALSE))</f>
        <v>0</v>
      </c>
      <c r="H96" s="32">
        <f>IF(H90=0,0,H90/10000*VLOOKUP(C96,workforce,2,FALSE))</f>
        <v>0</v>
      </c>
      <c r="I96" s="32">
        <f>IF(I90=0,0,I90/10000*VLOOKUP(C96,workforce,2,FALSE))</f>
        <v>0</v>
      </c>
      <c r="J96" s="32">
        <f>IF(J90=0,0,J90/10000*VLOOKUP(C96,workforce,2,FALSE))</f>
        <v>0</v>
      </c>
      <c r="K96" s="32">
        <f>IF(K90=0,0,K90/10000*VLOOKUP(C96,workforce,2,FALSE))</f>
        <v>0</v>
      </c>
      <c r="L96" s="32">
        <f>IF(L90=0,0,L90/10000*VLOOKUP(C96,workforce,2,FALSE))</f>
        <v>0</v>
      </c>
      <c r="M96" s="32">
        <f>IF(M90=0,0,M90/10000*VLOOKUP(C96,workforce,2,FALSE))</f>
        <v>0</v>
      </c>
      <c r="N96" s="32">
        <f>IF(N90=0,0,N90/10000*VLOOKUP(C96,workforce,2,FALSE))</f>
        <v>0</v>
      </c>
    </row>
    <row r="97" spans="2:14" ht="15" thickBot="1" x14ac:dyDescent="0.35">
      <c r="B97" s="23"/>
      <c r="C97" s="30" t="s">
        <v>43</v>
      </c>
      <c r="D97" s="31">
        <f>IF(D90=0,0,D90/10000*VLOOKUP(C97,workforce,2,FALSE))</f>
        <v>0</v>
      </c>
      <c r="E97" s="32">
        <f>IF(E90=0,0,E90/10000*VLOOKUP(C97,workforce,2,FALSE))</f>
        <v>0</v>
      </c>
      <c r="F97" s="32">
        <f>IF(F90=0,0,F90/10000*VLOOKUP(C97,workforce,2,FALSE))</f>
        <v>0</v>
      </c>
      <c r="G97" s="32">
        <f>IF(G90=0,0,G90/10000*VLOOKUP(C97,workforce,2,FALSE))</f>
        <v>0</v>
      </c>
      <c r="H97" s="32">
        <f>IF(H90=0,0,H90/10000*VLOOKUP(C97,workforce,2,FALSE))</f>
        <v>0</v>
      </c>
      <c r="I97" s="32">
        <f>IF(I90=0,0,I90/10000*VLOOKUP(C97,workforce,2,FALSE))</f>
        <v>0</v>
      </c>
      <c r="J97" s="32">
        <f>IF(J90=0,0,J90/10000*VLOOKUP(C97,workforce,2,FALSE))</f>
        <v>0</v>
      </c>
      <c r="K97" s="32">
        <f>IF(K90=0,0,K90/10000*VLOOKUP(C97,workforce,2,FALSE))</f>
        <v>0</v>
      </c>
      <c r="L97" s="32">
        <f>IF(L90=0,0,L90/10000*VLOOKUP(C97,workforce,2,FALSE))</f>
        <v>0</v>
      </c>
      <c r="M97" s="32">
        <f>IF(M90=0,0,M90/10000*VLOOKUP(C97,workforce,2,FALSE))</f>
        <v>0</v>
      </c>
      <c r="N97" s="32">
        <f>IF(N90=0,0,N90/10000*VLOOKUP(C97,workforce,2,FALSE))</f>
        <v>0</v>
      </c>
    </row>
    <row r="98" spans="2:14" ht="15" thickBot="1" x14ac:dyDescent="0.35">
      <c r="B98" s="23"/>
      <c r="C98" s="30" t="s">
        <v>44</v>
      </c>
      <c r="D98" s="31">
        <f>IF(D90=0,0,D90/10000*VLOOKUP(C98,workforce,2,FALSE))</f>
        <v>0</v>
      </c>
      <c r="E98" s="32">
        <f>IF(E90=0,0,E90/10000*VLOOKUP(C98,workforce,2,FALSE))</f>
        <v>0</v>
      </c>
      <c r="F98" s="32">
        <f>IF(F90=0,0,F90/10000*VLOOKUP(C98,workforce,2,FALSE))</f>
        <v>0</v>
      </c>
      <c r="G98" s="32">
        <f>IF(G90=0,0,G90/10000*VLOOKUP(C98,workforce,2,FALSE))</f>
        <v>0</v>
      </c>
      <c r="H98" s="32">
        <f>IF(H90=0,0,H90/10000*VLOOKUP(C98,workforce,2,FALSE))</f>
        <v>0</v>
      </c>
      <c r="I98" s="32">
        <f>IF(I90=0,0,I90/10000*VLOOKUP(C98,workforce,2,FALSE))</f>
        <v>0</v>
      </c>
      <c r="J98" s="32">
        <f>IF(J90=0,0,J90/10000*VLOOKUP(C98,workforce,2,FALSE))</f>
        <v>0</v>
      </c>
      <c r="K98" s="32">
        <f>IF(K90=0,0,K90/10000*VLOOKUP(C98,workforce,2,FALSE))</f>
        <v>0</v>
      </c>
      <c r="L98" s="32">
        <f>IF(L90=0,0,L90/10000*VLOOKUP(C98,workforce,2,FALSE))</f>
        <v>0</v>
      </c>
      <c r="M98" s="32">
        <f>IF(M90=0,0,M90/10000*VLOOKUP(C98,workforce,2,FALSE))</f>
        <v>0</v>
      </c>
      <c r="N98" s="32">
        <f>IF(N90=0,0,N90/10000*VLOOKUP(C98,workforce,2,FALSE))</f>
        <v>0</v>
      </c>
    </row>
    <row r="99" spans="2:14" ht="15" thickBot="1" x14ac:dyDescent="0.35">
      <c r="B99" s="23"/>
      <c r="C99" s="30" t="s">
        <v>45</v>
      </c>
      <c r="D99" s="31">
        <f>IF(D90=0,0,D90/10000*VLOOKUP(C99,workforce,2,FALSE))</f>
        <v>0</v>
      </c>
      <c r="E99" s="32">
        <f>IF(E90=0,0,E90/10000*VLOOKUP(C99,workforce,2,FALSE))</f>
        <v>0</v>
      </c>
      <c r="F99" s="32">
        <f>IF(F90=0,0,F90/10000*VLOOKUP(C99,workforce,2,FALSE))</f>
        <v>0</v>
      </c>
      <c r="G99" s="32">
        <f>IF(G90=0,0,G90/10000*VLOOKUP(C99,workforce,2,FALSE))</f>
        <v>0</v>
      </c>
      <c r="H99" s="32">
        <f>IF(H90=0,0,H90/10000*VLOOKUP(C99,workforce,2,FALSE))</f>
        <v>0</v>
      </c>
      <c r="I99" s="32">
        <f>IF(I90=0,0,I90/10000*VLOOKUP(C99,workforce,2,FALSE))</f>
        <v>0</v>
      </c>
      <c r="J99" s="32">
        <f>IF(J90=0,0,J90/10000*VLOOKUP(C99,workforce,2,FALSE))</f>
        <v>0</v>
      </c>
      <c r="K99" s="32">
        <f>IF(K90=0,0,K90/10000*VLOOKUP(C99,workforce,2,FALSE))</f>
        <v>0</v>
      </c>
      <c r="L99" s="32">
        <f>IF(L90=0,0,L90/10000*VLOOKUP(C99,workforce,2,FALSE))</f>
        <v>0</v>
      </c>
      <c r="M99" s="32">
        <f>IF(M90=0,0,M90/10000*VLOOKUP(C99,workforce,2,FALSE))</f>
        <v>0</v>
      </c>
      <c r="N99" s="32">
        <f>IF(N90=0,0,N90/10000*VLOOKUP(C99,workforce,2,FALSE))</f>
        <v>0</v>
      </c>
    </row>
    <row r="100" spans="2:14" ht="15" thickBot="1" x14ac:dyDescent="0.35">
      <c r="B100" s="23"/>
      <c r="C100" s="30" t="s">
        <v>46</v>
      </c>
      <c r="D100" s="31">
        <f>IF(D90=0,0,D90/10000*VLOOKUP(C100,workforce,2,FALSE))</f>
        <v>0</v>
      </c>
      <c r="E100" s="32">
        <f>IF(E90=0,0,E90/10000*VLOOKUP(C100,workforce,2,FALSE))</f>
        <v>0</v>
      </c>
      <c r="F100" s="32">
        <f>IF(F90=0,0,F90/10000*VLOOKUP(C100,workforce,2,FALSE))</f>
        <v>0</v>
      </c>
      <c r="G100" s="32">
        <f>IF(G90=0,0,G90/10000*VLOOKUP(C100,workforce,2,FALSE))</f>
        <v>0</v>
      </c>
      <c r="H100" s="32">
        <f>IF(H90=0,0,H90/10000*VLOOKUP(C100,workforce,2,FALSE))</f>
        <v>0</v>
      </c>
      <c r="I100" s="32">
        <f>IF(I90=0,0,I90/10000*VLOOKUP(C100,workforce,2,FALSE))</f>
        <v>0</v>
      </c>
      <c r="J100" s="32">
        <f>IF(J90=0,0,J90/10000*VLOOKUP(C100,workforce,2,FALSE))</f>
        <v>0</v>
      </c>
      <c r="K100" s="32">
        <f>IF(K90=0,0,K90/10000*VLOOKUP(C100,workforce,2,FALSE))</f>
        <v>0</v>
      </c>
      <c r="L100" s="32">
        <f>IF(L90=0,0,L90/10000*VLOOKUP(C100,workforce,2,FALSE))</f>
        <v>0</v>
      </c>
      <c r="M100" s="32">
        <f>IF(M90=0,0,M90/10000*VLOOKUP(C100,workforce,2,FALSE))</f>
        <v>0</v>
      </c>
      <c r="N100" s="32">
        <f>IF(N90=0,0,N90/10000*VLOOKUP(C100,workforce,2,FALSE))</f>
        <v>0</v>
      </c>
    </row>
    <row r="101" spans="2:14" ht="15" thickBot="1" x14ac:dyDescent="0.35">
      <c r="B101" s="23"/>
      <c r="C101" s="30" t="s">
        <v>47</v>
      </c>
      <c r="D101" s="31">
        <f>IF(D90=0,0,D90/10000*VLOOKUP(C101,workforce,2,FALSE))</f>
        <v>0</v>
      </c>
      <c r="E101" s="32">
        <f>IF(E90=0,0,E90/10000*VLOOKUP(C101,workforce,2,FALSE))</f>
        <v>0</v>
      </c>
      <c r="F101" s="32">
        <f>IF(F90=0,0,F90/10000*VLOOKUP(C101,workforce,2,FALSE))</f>
        <v>0</v>
      </c>
      <c r="G101" s="32">
        <f>IF(G90=0,0,G90/10000*VLOOKUP(C101,workforce,2,FALSE))</f>
        <v>0</v>
      </c>
      <c r="H101" s="32">
        <f>IF(H90=0,0,H90/10000*VLOOKUP(C101,workforce,2,FALSE))</f>
        <v>0</v>
      </c>
      <c r="I101" s="32">
        <f>IF(I90=0,0,I90/10000*VLOOKUP(C101,workforce,2,FALSE))</f>
        <v>0</v>
      </c>
      <c r="J101" s="32">
        <f>IF(J90=0,0,J90/10000*VLOOKUP(C101,workforce,2,FALSE))</f>
        <v>0</v>
      </c>
      <c r="K101" s="32">
        <f>IF(K90=0,0,K90/10000*VLOOKUP(C101,workforce,2,FALSE))</f>
        <v>0</v>
      </c>
      <c r="L101" s="32">
        <f>IF(L90=0,0,L90/10000*VLOOKUP(C101,workforce,2,FALSE))</f>
        <v>0</v>
      </c>
      <c r="M101" s="32">
        <f>IF(M90=0,0,M90/10000*VLOOKUP(C101,workforce,2,FALSE))</f>
        <v>0</v>
      </c>
      <c r="N101" s="32">
        <f>IF(N90=0,0,N90/10000*VLOOKUP(C101,workforce,2,FALSE))</f>
        <v>0</v>
      </c>
    </row>
    <row r="102" spans="2:14" ht="15" thickBot="1" x14ac:dyDescent="0.35">
      <c r="B102" s="23"/>
      <c r="C102" s="30" t="s">
        <v>48</v>
      </c>
      <c r="D102" s="31">
        <f>IF(D90=0,0,D90/10000*VLOOKUP(C102,workforce,2,FALSE))</f>
        <v>0</v>
      </c>
      <c r="E102" s="32">
        <f>IF(E90=0,0,E90/10000*VLOOKUP(C102,workforce,2,FALSE))</f>
        <v>0</v>
      </c>
      <c r="F102" s="32">
        <f>IF(F90=0,0,F90/10000*VLOOKUP(C102,workforce,2,FALSE))</f>
        <v>0</v>
      </c>
      <c r="G102" s="32">
        <f>IF(G90=0,0,G90/10000*VLOOKUP(C102,workforce,2,FALSE))</f>
        <v>0</v>
      </c>
      <c r="H102" s="32">
        <f>IF(H90=0,0,H90/10000*VLOOKUP(C102,workforce,2,FALSE))</f>
        <v>0</v>
      </c>
      <c r="I102" s="32">
        <f>IF(I90=0,0,I90/10000*VLOOKUP(C102,workforce,2,FALSE))</f>
        <v>0</v>
      </c>
      <c r="J102" s="32">
        <f>IF(J90=0,0,J90/10000*VLOOKUP(C102,workforce,2,FALSE))</f>
        <v>0</v>
      </c>
      <c r="K102" s="32">
        <f>IF(K90=0,0,K90/10000*VLOOKUP(C102,workforce,2,FALSE))</f>
        <v>0</v>
      </c>
      <c r="L102" s="32">
        <f>IF(L90=0,0,L90/10000*VLOOKUP(C102,workforce,2,FALSE))</f>
        <v>0</v>
      </c>
      <c r="M102" s="32">
        <f>IF(M90=0,0,M90/10000*VLOOKUP(C102,workforce,2,FALSE))</f>
        <v>0</v>
      </c>
      <c r="N102" s="32">
        <f>IF(N90=0,0,N90/10000*VLOOKUP(C102,workforce,2,FALSE))</f>
        <v>0</v>
      </c>
    </row>
    <row r="103" spans="2:14" ht="15" thickBot="1" x14ac:dyDescent="0.35">
      <c r="B103" s="23"/>
      <c r="C103" s="30" t="s">
        <v>49</v>
      </c>
      <c r="D103" s="31">
        <f>IF(D90=0,0,D90/10000*VLOOKUP(C103,workforce,2,FALSE))</f>
        <v>0</v>
      </c>
      <c r="E103" s="32">
        <f>IF(E90=0,0,E90/10000*VLOOKUP(C103,workforce,2,FALSE))</f>
        <v>0</v>
      </c>
      <c r="F103" s="32">
        <f>IF(F90=0,0,F90/10000*VLOOKUP(C103,workforce,2,FALSE))</f>
        <v>0</v>
      </c>
      <c r="G103" s="32">
        <f>IF(G90=0,0,G90/10000*VLOOKUP(C103,workforce,2,FALSE))</f>
        <v>0</v>
      </c>
      <c r="H103" s="32">
        <f>IF(H90=0,0,H90/10000*VLOOKUP(C103,workforce,2,FALSE))</f>
        <v>0</v>
      </c>
      <c r="I103" s="32">
        <f>IF(I90=0,0,I90/10000*VLOOKUP(C103,workforce,2,FALSE))</f>
        <v>0</v>
      </c>
      <c r="J103" s="32">
        <f>IF(J90=0,0,J90/10000*VLOOKUP(C103,workforce,2,FALSE))</f>
        <v>0</v>
      </c>
      <c r="K103" s="32">
        <f>IF(K90=0,0,K90/10000*VLOOKUP(C103,workforce,2,FALSE))</f>
        <v>0</v>
      </c>
      <c r="L103" s="32">
        <f>IF(L90=0,0,L90/10000*VLOOKUP(C103,workforce,2,FALSE))</f>
        <v>0</v>
      </c>
      <c r="M103" s="32">
        <f>IF(M90=0,0,M90/10000*VLOOKUP(C103,workforce,2,FALSE))</f>
        <v>0</v>
      </c>
      <c r="N103" s="32">
        <f>IF(N90=0,0,N90/10000*VLOOKUP(C103,workforce,2,FALSE))</f>
        <v>0</v>
      </c>
    </row>
    <row r="104" spans="2:14" ht="15" thickBot="1" x14ac:dyDescent="0.35">
      <c r="B104" s="23"/>
      <c r="C104" s="33" t="s">
        <v>76</v>
      </c>
      <c r="D104" s="31">
        <f>SUM(D94:D103)</f>
        <v>0</v>
      </c>
      <c r="E104" s="32">
        <f t="shared" ref="E104:N104" si="23">SUM(E94:E103)</f>
        <v>0</v>
      </c>
      <c r="F104" s="32">
        <f t="shared" si="23"/>
        <v>0</v>
      </c>
      <c r="G104" s="32">
        <f t="shared" si="23"/>
        <v>0</v>
      </c>
      <c r="H104" s="32">
        <f t="shared" si="23"/>
        <v>0</v>
      </c>
      <c r="I104" s="32">
        <f t="shared" si="23"/>
        <v>0</v>
      </c>
      <c r="J104" s="32">
        <f t="shared" si="23"/>
        <v>0</v>
      </c>
      <c r="K104" s="32">
        <f t="shared" si="23"/>
        <v>0</v>
      </c>
      <c r="L104" s="32">
        <f t="shared" si="23"/>
        <v>0</v>
      </c>
      <c r="M104" s="32">
        <f t="shared" si="23"/>
        <v>0</v>
      </c>
      <c r="N104" s="32">
        <f t="shared" si="23"/>
        <v>0</v>
      </c>
    </row>
    <row r="105" spans="2:14" ht="15" thickBot="1" x14ac:dyDescent="0.35"/>
    <row r="106" spans="2:14" ht="15" thickBot="1" x14ac:dyDescent="0.35">
      <c r="B106" s="19" t="s">
        <v>77</v>
      </c>
      <c r="C106" s="34" t="s">
        <v>78</v>
      </c>
      <c r="D106" s="35">
        <v>2015</v>
      </c>
      <c r="E106" s="22">
        <v>2016</v>
      </c>
      <c r="F106" s="22">
        <v>2017</v>
      </c>
      <c r="G106" s="22">
        <v>2018</v>
      </c>
      <c r="H106" s="22">
        <v>2019</v>
      </c>
      <c r="I106" s="22">
        <v>2020</v>
      </c>
      <c r="J106" s="22">
        <v>2021</v>
      </c>
      <c r="K106" s="22">
        <v>2022</v>
      </c>
      <c r="L106" s="22">
        <v>2023</v>
      </c>
      <c r="M106" s="22">
        <v>2024</v>
      </c>
      <c r="N106" s="22">
        <v>2025</v>
      </c>
    </row>
    <row r="107" spans="2:14" ht="15" thickBot="1" x14ac:dyDescent="0.35">
      <c r="B107" s="36">
        <v>6</v>
      </c>
      <c r="C107" s="24" t="s">
        <v>72</v>
      </c>
      <c r="D107" s="25">
        <f>IF(C106="--BLANK--",0,VLOOKUP(C106,Maternities,2,FALSE))</f>
        <v>0</v>
      </c>
      <c r="E107" s="37">
        <f>IF(D107=0,0,VLOOKUP(C106,Maternities,3,FALSE))</f>
        <v>0</v>
      </c>
      <c r="F107" s="37">
        <f>IF(E107=0,0,VLOOKUP(C106,Maternities,4,FALSE))</f>
        <v>0</v>
      </c>
      <c r="G107" s="37">
        <f>IF(F107=0,0,VLOOKUP(C106,Maternities,5,FALSE))</f>
        <v>0</v>
      </c>
      <c r="H107" s="37">
        <f>IF(G107=0,0,VLOOKUP(C106,Maternities,6,FALSE))</f>
        <v>0</v>
      </c>
      <c r="I107" s="37">
        <f>IF(H107=0,0,VLOOKUP(C106,Maternities,7,FALSE))</f>
        <v>0</v>
      </c>
      <c r="J107" s="37">
        <f>IF(I107=0,0,VLOOKUP(C106,Maternities,8,FALSE))</f>
        <v>0</v>
      </c>
      <c r="K107" s="37">
        <f>IF(J107=0,0,VLOOKUP(C106,Maternities,9,FALSE))</f>
        <v>0</v>
      </c>
      <c r="L107" s="37">
        <f>IF(K107=0,0,VLOOKUP(C106,Maternities,10,FALSE))</f>
        <v>0</v>
      </c>
      <c r="M107" s="37">
        <f>IF(L107=0,0,VLOOKUP(C106,Maternities,11,FALSE))</f>
        <v>0</v>
      </c>
      <c r="N107" s="37">
        <f>IF(M107=0,0,VLOOKUP(C106,Maternities,12,FALSE))</f>
        <v>0</v>
      </c>
    </row>
    <row r="108" spans="2:14" ht="15" thickBot="1" x14ac:dyDescent="0.35">
      <c r="B108" s="23"/>
      <c r="C108" s="26" t="s">
        <v>73</v>
      </c>
      <c r="D108" s="27">
        <f t="shared" ref="D108:N108" si="24">IF(D107=0,0,D107*severe)</f>
        <v>0</v>
      </c>
      <c r="E108" s="28">
        <f t="shared" si="24"/>
        <v>0</v>
      </c>
      <c r="F108" s="28">
        <f t="shared" si="24"/>
        <v>0</v>
      </c>
      <c r="G108" s="28">
        <f t="shared" si="24"/>
        <v>0</v>
      </c>
      <c r="H108" s="28">
        <f t="shared" si="24"/>
        <v>0</v>
      </c>
      <c r="I108" s="28">
        <f t="shared" si="24"/>
        <v>0</v>
      </c>
      <c r="J108" s="28">
        <f t="shared" si="24"/>
        <v>0</v>
      </c>
      <c r="K108" s="28">
        <f t="shared" si="24"/>
        <v>0</v>
      </c>
      <c r="L108" s="28">
        <f t="shared" si="24"/>
        <v>0</v>
      </c>
      <c r="M108" s="28">
        <f t="shared" si="24"/>
        <v>0</v>
      </c>
      <c r="N108" s="28">
        <f t="shared" si="24"/>
        <v>0</v>
      </c>
    </row>
    <row r="109" spans="2:14" ht="15" thickBot="1" x14ac:dyDescent="0.35">
      <c r="B109" s="23"/>
      <c r="C109" s="26" t="s">
        <v>74</v>
      </c>
      <c r="D109" s="27">
        <f t="shared" ref="D109:N109" si="25">IF(D107=0,0,D107*moderateHigh)</f>
        <v>0</v>
      </c>
      <c r="E109" s="28">
        <f t="shared" si="25"/>
        <v>0</v>
      </c>
      <c r="F109" s="28">
        <f t="shared" si="25"/>
        <v>0</v>
      </c>
      <c r="G109" s="28">
        <f t="shared" si="25"/>
        <v>0</v>
      </c>
      <c r="H109" s="28">
        <f t="shared" si="25"/>
        <v>0</v>
      </c>
      <c r="I109" s="28">
        <f t="shared" si="25"/>
        <v>0</v>
      </c>
      <c r="J109" s="28">
        <f t="shared" si="25"/>
        <v>0</v>
      </c>
      <c r="K109" s="28">
        <f t="shared" si="25"/>
        <v>0</v>
      </c>
      <c r="L109" s="28">
        <f t="shared" si="25"/>
        <v>0</v>
      </c>
      <c r="M109" s="28">
        <f t="shared" si="25"/>
        <v>0</v>
      </c>
      <c r="N109" s="28">
        <f t="shared" si="25"/>
        <v>0</v>
      </c>
    </row>
    <row r="110" spans="2:14" ht="15" thickBot="1" x14ac:dyDescent="0.35">
      <c r="B110" s="23"/>
      <c r="C110" s="29" t="s">
        <v>75</v>
      </c>
      <c r="D110" s="27">
        <f t="shared" ref="D110:N110" si="26">IF(D107=0,0,SUM(D108:D109))</f>
        <v>0</v>
      </c>
      <c r="E110" s="28">
        <f t="shared" si="26"/>
        <v>0</v>
      </c>
      <c r="F110" s="28">
        <f t="shared" si="26"/>
        <v>0</v>
      </c>
      <c r="G110" s="28">
        <f t="shared" si="26"/>
        <v>0</v>
      </c>
      <c r="H110" s="28">
        <f t="shared" si="26"/>
        <v>0</v>
      </c>
      <c r="I110" s="28">
        <f t="shared" si="26"/>
        <v>0</v>
      </c>
      <c r="J110" s="28">
        <f t="shared" si="26"/>
        <v>0</v>
      </c>
      <c r="K110" s="28">
        <f t="shared" si="26"/>
        <v>0</v>
      </c>
      <c r="L110" s="28">
        <f t="shared" si="26"/>
        <v>0</v>
      </c>
      <c r="M110" s="28">
        <f t="shared" si="26"/>
        <v>0</v>
      </c>
      <c r="N110" s="28">
        <f t="shared" si="26"/>
        <v>0</v>
      </c>
    </row>
    <row r="111" spans="2:14" ht="15" thickBot="1" x14ac:dyDescent="0.35">
      <c r="B111" s="23"/>
      <c r="C111" s="30" t="s">
        <v>40</v>
      </c>
      <c r="D111" s="31">
        <f>IF(D107=0,0,D107/10000*VLOOKUP(C111,workforce,2,FALSE))</f>
        <v>0</v>
      </c>
      <c r="E111" s="32">
        <f>IF(E107=0,0,E107/10000*VLOOKUP(C111,workforce,2,FALSE))</f>
        <v>0</v>
      </c>
      <c r="F111" s="32">
        <f>IF(F107=0,0,F107/10000*VLOOKUP(C111,workforce,2,FALSE))</f>
        <v>0</v>
      </c>
      <c r="G111" s="32">
        <f>IF(G107=0,0,G107/10000*VLOOKUP(C111,workforce,2,FALSE))</f>
        <v>0</v>
      </c>
      <c r="H111" s="32">
        <f>IF(H107=0,0,H107/10000*VLOOKUP(C111,workforce,2,FALSE))</f>
        <v>0</v>
      </c>
      <c r="I111" s="32">
        <f>IF(I107=0,0,I107/10000*VLOOKUP(C111,workforce,2,FALSE))</f>
        <v>0</v>
      </c>
      <c r="J111" s="32">
        <f>IF(J107=0,0,J107/10000*VLOOKUP(C111,workforce,2,FALSE))</f>
        <v>0</v>
      </c>
      <c r="K111" s="32">
        <f>IF(K107=0,0,K107/10000*VLOOKUP(C111,workforce,2,FALSE))</f>
        <v>0</v>
      </c>
      <c r="L111" s="32">
        <f>IF(L107=0,0,L107/10000*VLOOKUP(C111,workforce,2,FALSE))</f>
        <v>0</v>
      </c>
      <c r="M111" s="32">
        <f>IF(M107=0,0,M107/10000*VLOOKUP(C111,workforce,2,FALSE))</f>
        <v>0</v>
      </c>
      <c r="N111" s="32">
        <f>IF(N107=0,0,N107/10000*VLOOKUP(C111,workforce,2,FALSE))</f>
        <v>0</v>
      </c>
    </row>
    <row r="112" spans="2:14" ht="15" thickBot="1" x14ac:dyDescent="0.35">
      <c r="B112" s="23"/>
      <c r="C112" s="30" t="s">
        <v>41</v>
      </c>
      <c r="D112" s="31">
        <f>IF(D107=0,0,D107/10000*VLOOKUP(C112,workforce,2,FALSE))</f>
        <v>0</v>
      </c>
      <c r="E112" s="32">
        <f>IF(E107=0,0,E107/10000*VLOOKUP(C112,workforce,2,FALSE))</f>
        <v>0</v>
      </c>
      <c r="F112" s="32">
        <f>IF(F107=0,0,F107/10000*VLOOKUP(C112,workforce,2,FALSE))</f>
        <v>0</v>
      </c>
      <c r="G112" s="32">
        <f>IF(G107=0,0,G107/10000*VLOOKUP(C112,workforce,2,FALSE))</f>
        <v>0</v>
      </c>
      <c r="H112" s="32">
        <f>IF(H107=0,0,H107/10000*VLOOKUP(C112,workforce,2,FALSE))</f>
        <v>0</v>
      </c>
      <c r="I112" s="32">
        <f>IF(I107=0,0,I107/10000*VLOOKUP(C112,workforce,2,FALSE))</f>
        <v>0</v>
      </c>
      <c r="J112" s="32">
        <f>IF(J107=0,0,J107/10000*VLOOKUP(C112,workforce,2,FALSE))</f>
        <v>0</v>
      </c>
      <c r="K112" s="32">
        <f>IF(K107=0,0,K107/10000*VLOOKUP(C112,workforce,2,FALSE))</f>
        <v>0</v>
      </c>
      <c r="L112" s="32">
        <f>IF(L107=0,0,L107/10000*VLOOKUP(C112,workforce,2,FALSE))</f>
        <v>0</v>
      </c>
      <c r="M112" s="32">
        <f>IF(M107=0,0,M107/10000*VLOOKUP(C112,workforce,2,FALSE))</f>
        <v>0</v>
      </c>
      <c r="N112" s="32">
        <f>IF(N107=0,0,N107/10000*VLOOKUP(C112,workforce,2,FALSE))</f>
        <v>0</v>
      </c>
    </row>
    <row r="113" spans="2:14" ht="15" thickBot="1" x14ac:dyDescent="0.35">
      <c r="B113" s="23"/>
      <c r="C113" s="30" t="s">
        <v>42</v>
      </c>
      <c r="D113" s="31">
        <f>IF(D107=0,0,D107/10000*VLOOKUP(C113,workforce,2,FALSE))</f>
        <v>0</v>
      </c>
      <c r="E113" s="32">
        <f>IF(E107=0,0,E107/10000*VLOOKUP(C113,workforce,2,FALSE))</f>
        <v>0</v>
      </c>
      <c r="F113" s="32">
        <f>IF(F107=0,0,F107/10000*VLOOKUP(C113,workforce,2,FALSE))</f>
        <v>0</v>
      </c>
      <c r="G113" s="32">
        <f>IF(G107=0,0,G107/10000*VLOOKUP(C113,workforce,2,FALSE))</f>
        <v>0</v>
      </c>
      <c r="H113" s="32">
        <f>IF(H107=0,0,H107/10000*VLOOKUP(C113,workforce,2,FALSE))</f>
        <v>0</v>
      </c>
      <c r="I113" s="32">
        <f>IF(I107=0,0,I107/10000*VLOOKUP(C113,workforce,2,FALSE))</f>
        <v>0</v>
      </c>
      <c r="J113" s="32">
        <f>IF(J107=0,0,J107/10000*VLOOKUP(C113,workforce,2,FALSE))</f>
        <v>0</v>
      </c>
      <c r="K113" s="32">
        <f>IF(K107=0,0,K107/10000*VLOOKUP(C113,workforce,2,FALSE))</f>
        <v>0</v>
      </c>
      <c r="L113" s="32">
        <f>IF(L107=0,0,L107/10000*VLOOKUP(C113,workforce,2,FALSE))</f>
        <v>0</v>
      </c>
      <c r="M113" s="32">
        <f>IF(M107=0,0,M107/10000*VLOOKUP(C113,workforce,2,FALSE))</f>
        <v>0</v>
      </c>
      <c r="N113" s="32">
        <f>IF(N107=0,0,N107/10000*VLOOKUP(C113,workforce,2,FALSE))</f>
        <v>0</v>
      </c>
    </row>
    <row r="114" spans="2:14" ht="15" thickBot="1" x14ac:dyDescent="0.35">
      <c r="B114" s="23"/>
      <c r="C114" s="30" t="s">
        <v>43</v>
      </c>
      <c r="D114" s="31">
        <f>IF(D107=0,0,D107/10000*VLOOKUP(C114,workforce,2,FALSE))</f>
        <v>0</v>
      </c>
      <c r="E114" s="32">
        <f>IF(E107=0,0,E107/10000*VLOOKUP(C114,workforce,2,FALSE))</f>
        <v>0</v>
      </c>
      <c r="F114" s="32">
        <f>IF(F107=0,0,F107/10000*VLOOKUP(C114,workforce,2,FALSE))</f>
        <v>0</v>
      </c>
      <c r="G114" s="32">
        <f>IF(G107=0,0,G107/10000*VLOOKUP(C114,workforce,2,FALSE))</f>
        <v>0</v>
      </c>
      <c r="H114" s="32">
        <f>IF(H107=0,0,H107/10000*VLOOKUP(C114,workforce,2,FALSE))</f>
        <v>0</v>
      </c>
      <c r="I114" s="32">
        <f>IF(I107=0,0,I107/10000*VLOOKUP(C114,workforce,2,FALSE))</f>
        <v>0</v>
      </c>
      <c r="J114" s="32">
        <f>IF(J107=0,0,J107/10000*VLOOKUP(C114,workforce,2,FALSE))</f>
        <v>0</v>
      </c>
      <c r="K114" s="32">
        <f>IF(K107=0,0,K107/10000*VLOOKUP(C114,workforce,2,FALSE))</f>
        <v>0</v>
      </c>
      <c r="L114" s="32">
        <f>IF(L107=0,0,L107/10000*VLOOKUP(C114,workforce,2,FALSE))</f>
        <v>0</v>
      </c>
      <c r="M114" s="32">
        <f>IF(M107=0,0,M107/10000*VLOOKUP(C114,workforce,2,FALSE))</f>
        <v>0</v>
      </c>
      <c r="N114" s="32">
        <f>IF(N107=0,0,N107/10000*VLOOKUP(C114,workforce,2,FALSE))</f>
        <v>0</v>
      </c>
    </row>
    <row r="115" spans="2:14" ht="15" thickBot="1" x14ac:dyDescent="0.35">
      <c r="B115" s="23"/>
      <c r="C115" s="30" t="s">
        <v>44</v>
      </c>
      <c r="D115" s="31">
        <f>IF(D107=0,0,D107/10000*VLOOKUP(C115,workforce,2,FALSE))</f>
        <v>0</v>
      </c>
      <c r="E115" s="32">
        <f>IF(E107=0,0,E107/10000*VLOOKUP(C115,workforce,2,FALSE))</f>
        <v>0</v>
      </c>
      <c r="F115" s="32">
        <f>IF(F107=0,0,F107/10000*VLOOKUP(C115,workforce,2,FALSE))</f>
        <v>0</v>
      </c>
      <c r="G115" s="32">
        <f>IF(G107=0,0,G107/10000*VLOOKUP(C115,workforce,2,FALSE))</f>
        <v>0</v>
      </c>
      <c r="H115" s="32">
        <f>IF(H107=0,0,H107/10000*VLOOKUP(C115,workforce,2,FALSE))</f>
        <v>0</v>
      </c>
      <c r="I115" s="32">
        <f>IF(I107=0,0,I107/10000*VLOOKUP(C115,workforce,2,FALSE))</f>
        <v>0</v>
      </c>
      <c r="J115" s="32">
        <f>IF(J107=0,0,J107/10000*VLOOKUP(C115,workforce,2,FALSE))</f>
        <v>0</v>
      </c>
      <c r="K115" s="32">
        <f>IF(K107=0,0,K107/10000*VLOOKUP(C115,workforce,2,FALSE))</f>
        <v>0</v>
      </c>
      <c r="L115" s="32">
        <f>IF(L107=0,0,L107/10000*VLOOKUP(C115,workforce,2,FALSE))</f>
        <v>0</v>
      </c>
      <c r="M115" s="32">
        <f>IF(M107=0,0,M107/10000*VLOOKUP(C115,workforce,2,FALSE))</f>
        <v>0</v>
      </c>
      <c r="N115" s="32">
        <f>IF(N107=0,0,N107/10000*VLOOKUP(C115,workforce,2,FALSE))</f>
        <v>0</v>
      </c>
    </row>
    <row r="116" spans="2:14" ht="15" thickBot="1" x14ac:dyDescent="0.35">
      <c r="B116" s="23"/>
      <c r="C116" s="30" t="s">
        <v>45</v>
      </c>
      <c r="D116" s="31">
        <f>IF(D107=0,0,D107/10000*VLOOKUP(C116,workforce,2,FALSE))</f>
        <v>0</v>
      </c>
      <c r="E116" s="32">
        <f>IF(E107=0,0,E107/10000*VLOOKUP(C116,workforce,2,FALSE))</f>
        <v>0</v>
      </c>
      <c r="F116" s="32">
        <f>IF(F107=0,0,F107/10000*VLOOKUP(C116,workforce,2,FALSE))</f>
        <v>0</v>
      </c>
      <c r="G116" s="32">
        <f>IF(G107=0,0,G107/10000*VLOOKUP(C116,workforce,2,FALSE))</f>
        <v>0</v>
      </c>
      <c r="H116" s="32">
        <f>IF(H107=0,0,H107/10000*VLOOKUP(C116,workforce,2,FALSE))</f>
        <v>0</v>
      </c>
      <c r="I116" s="32">
        <f>IF(I107=0,0,I107/10000*VLOOKUP(C116,workforce,2,FALSE))</f>
        <v>0</v>
      </c>
      <c r="J116" s="32">
        <f>IF(J107=0,0,J107/10000*VLOOKUP(C116,workforce,2,FALSE))</f>
        <v>0</v>
      </c>
      <c r="K116" s="32">
        <f>IF(K107=0,0,K107/10000*VLOOKUP(C116,workforce,2,FALSE))</f>
        <v>0</v>
      </c>
      <c r="L116" s="32">
        <f>IF(L107=0,0,L107/10000*VLOOKUP(C116,workforce,2,FALSE))</f>
        <v>0</v>
      </c>
      <c r="M116" s="32">
        <f>IF(M107=0,0,M107/10000*VLOOKUP(C116,workforce,2,FALSE))</f>
        <v>0</v>
      </c>
      <c r="N116" s="32">
        <f>IF(N107=0,0,N107/10000*VLOOKUP(C116,workforce,2,FALSE))</f>
        <v>0</v>
      </c>
    </row>
    <row r="117" spans="2:14" ht="15" thickBot="1" x14ac:dyDescent="0.35">
      <c r="B117" s="23"/>
      <c r="C117" s="30" t="s">
        <v>46</v>
      </c>
      <c r="D117" s="31">
        <f>IF(D107=0,0,D107/10000*VLOOKUP(C117,workforce,2,FALSE))</f>
        <v>0</v>
      </c>
      <c r="E117" s="32">
        <f>IF(E107=0,0,E107/10000*VLOOKUP(C117,workforce,2,FALSE))</f>
        <v>0</v>
      </c>
      <c r="F117" s="32">
        <f>IF(F107=0,0,F107/10000*VLOOKUP(C117,workforce,2,FALSE))</f>
        <v>0</v>
      </c>
      <c r="G117" s="32">
        <f>IF(G107=0,0,G107/10000*VLOOKUP(C117,workforce,2,FALSE))</f>
        <v>0</v>
      </c>
      <c r="H117" s="32">
        <f>IF(H107=0,0,H107/10000*VLOOKUP(C117,workforce,2,FALSE))</f>
        <v>0</v>
      </c>
      <c r="I117" s="32">
        <f>IF(I107=0,0,I107/10000*VLOOKUP(C117,workforce,2,FALSE))</f>
        <v>0</v>
      </c>
      <c r="J117" s="32">
        <f>IF(J107=0,0,J107/10000*VLOOKUP(C117,workforce,2,FALSE))</f>
        <v>0</v>
      </c>
      <c r="K117" s="32">
        <f>IF(K107=0,0,K107/10000*VLOOKUP(C117,workforce,2,FALSE))</f>
        <v>0</v>
      </c>
      <c r="L117" s="32">
        <f>IF(L107=0,0,L107/10000*VLOOKUP(C117,workforce,2,FALSE))</f>
        <v>0</v>
      </c>
      <c r="M117" s="32">
        <f>IF(M107=0,0,M107/10000*VLOOKUP(C117,workforce,2,FALSE))</f>
        <v>0</v>
      </c>
      <c r="N117" s="32">
        <f>IF(N107=0,0,N107/10000*VLOOKUP(C117,workforce,2,FALSE))</f>
        <v>0</v>
      </c>
    </row>
    <row r="118" spans="2:14" ht="15" thickBot="1" x14ac:dyDescent="0.35">
      <c r="B118" s="23"/>
      <c r="C118" s="30" t="s">
        <v>47</v>
      </c>
      <c r="D118" s="31">
        <f>IF(D107=0,0,D107/10000*VLOOKUP(C118,workforce,2,FALSE))</f>
        <v>0</v>
      </c>
      <c r="E118" s="32">
        <f>IF(E107=0,0,E107/10000*VLOOKUP(C118,workforce,2,FALSE))</f>
        <v>0</v>
      </c>
      <c r="F118" s="32">
        <f>IF(F107=0,0,F107/10000*VLOOKUP(C118,workforce,2,FALSE))</f>
        <v>0</v>
      </c>
      <c r="G118" s="32">
        <f>IF(G107=0,0,G107/10000*VLOOKUP(C118,workforce,2,FALSE))</f>
        <v>0</v>
      </c>
      <c r="H118" s="32">
        <f>IF(H107=0,0,H107/10000*VLOOKUP(C118,workforce,2,FALSE))</f>
        <v>0</v>
      </c>
      <c r="I118" s="32">
        <f>IF(I107=0,0,I107/10000*VLOOKUP(C118,workforce,2,FALSE))</f>
        <v>0</v>
      </c>
      <c r="J118" s="32">
        <f>IF(J107=0,0,J107/10000*VLOOKUP(C118,workforce,2,FALSE))</f>
        <v>0</v>
      </c>
      <c r="K118" s="32">
        <f>IF(K107=0,0,K107/10000*VLOOKUP(C118,workforce,2,FALSE))</f>
        <v>0</v>
      </c>
      <c r="L118" s="32">
        <f>IF(L107=0,0,L107/10000*VLOOKUP(C118,workforce,2,FALSE))</f>
        <v>0</v>
      </c>
      <c r="M118" s="32">
        <f>IF(M107=0,0,M107/10000*VLOOKUP(C118,workforce,2,FALSE))</f>
        <v>0</v>
      </c>
      <c r="N118" s="32">
        <f>IF(N107=0,0,N107/10000*VLOOKUP(C118,workforce,2,FALSE))</f>
        <v>0</v>
      </c>
    </row>
    <row r="119" spans="2:14" ht="15" thickBot="1" x14ac:dyDescent="0.35">
      <c r="B119" s="23"/>
      <c r="C119" s="30" t="s">
        <v>48</v>
      </c>
      <c r="D119" s="31">
        <f>IF(D107=0,0,D107/10000*VLOOKUP(C119,workforce,2,FALSE))</f>
        <v>0</v>
      </c>
      <c r="E119" s="32">
        <f>IF(E107=0,0,E107/10000*VLOOKUP(C119,workforce,2,FALSE))</f>
        <v>0</v>
      </c>
      <c r="F119" s="32">
        <f>IF(F107=0,0,F107/10000*VLOOKUP(C119,workforce,2,FALSE))</f>
        <v>0</v>
      </c>
      <c r="G119" s="32">
        <f>IF(G107=0,0,G107/10000*VLOOKUP(C119,workforce,2,FALSE))</f>
        <v>0</v>
      </c>
      <c r="H119" s="32">
        <f>IF(H107=0,0,H107/10000*VLOOKUP(C119,workforce,2,FALSE))</f>
        <v>0</v>
      </c>
      <c r="I119" s="32">
        <f>IF(I107=0,0,I107/10000*VLOOKUP(C119,workforce,2,FALSE))</f>
        <v>0</v>
      </c>
      <c r="J119" s="32">
        <f>IF(J107=0,0,J107/10000*VLOOKUP(C119,workforce,2,FALSE))</f>
        <v>0</v>
      </c>
      <c r="K119" s="32">
        <f>IF(K107=0,0,K107/10000*VLOOKUP(C119,workforce,2,FALSE))</f>
        <v>0</v>
      </c>
      <c r="L119" s="32">
        <f>IF(L107=0,0,L107/10000*VLOOKUP(C119,workforce,2,FALSE))</f>
        <v>0</v>
      </c>
      <c r="M119" s="32">
        <f>IF(M107=0,0,M107/10000*VLOOKUP(C119,workforce,2,FALSE))</f>
        <v>0</v>
      </c>
      <c r="N119" s="32">
        <f>IF(N107=0,0,N107/10000*VLOOKUP(C119,workforce,2,FALSE))</f>
        <v>0</v>
      </c>
    </row>
    <row r="120" spans="2:14" ht="15" thickBot="1" x14ac:dyDescent="0.35">
      <c r="B120" s="23"/>
      <c r="C120" s="30" t="s">
        <v>49</v>
      </c>
      <c r="D120" s="31">
        <f>IF(D107=0,0,D107/10000*VLOOKUP(C120,workforce,2,FALSE))</f>
        <v>0</v>
      </c>
      <c r="E120" s="32">
        <f>IF(E107=0,0,E107/10000*VLOOKUP(C120,workforce,2,FALSE))</f>
        <v>0</v>
      </c>
      <c r="F120" s="32">
        <f>IF(F107=0,0,F107/10000*VLOOKUP(C120,workforce,2,FALSE))</f>
        <v>0</v>
      </c>
      <c r="G120" s="32">
        <f>IF(G107=0,0,G107/10000*VLOOKUP(C120,workforce,2,FALSE))</f>
        <v>0</v>
      </c>
      <c r="H120" s="32">
        <f>IF(H107=0,0,H107/10000*VLOOKUP(C120,workforce,2,FALSE))</f>
        <v>0</v>
      </c>
      <c r="I120" s="32">
        <f>IF(I107=0,0,I107/10000*VLOOKUP(C120,workforce,2,FALSE))</f>
        <v>0</v>
      </c>
      <c r="J120" s="32">
        <f>IF(J107=0,0,J107/10000*VLOOKUP(C120,workforce,2,FALSE))</f>
        <v>0</v>
      </c>
      <c r="K120" s="32">
        <f>IF(K107=0,0,K107/10000*VLOOKUP(C120,workforce,2,FALSE))</f>
        <v>0</v>
      </c>
      <c r="L120" s="32">
        <f>IF(L107=0,0,L107/10000*VLOOKUP(C120,workforce,2,FALSE))</f>
        <v>0</v>
      </c>
      <c r="M120" s="32">
        <f>IF(M107=0,0,M107/10000*VLOOKUP(C120,workforce,2,FALSE))</f>
        <v>0</v>
      </c>
      <c r="N120" s="32">
        <f>IF(N107=0,0,N107/10000*VLOOKUP(C120,workforce,2,FALSE))</f>
        <v>0</v>
      </c>
    </row>
    <row r="121" spans="2:14" ht="15" thickBot="1" x14ac:dyDescent="0.35">
      <c r="B121" s="23"/>
      <c r="C121" s="33" t="s">
        <v>76</v>
      </c>
      <c r="D121" s="31">
        <f>SUM(D111:D120)</f>
        <v>0</v>
      </c>
      <c r="E121" s="32">
        <f t="shared" ref="E121:N121" si="27">SUM(E111:E120)</f>
        <v>0</v>
      </c>
      <c r="F121" s="32">
        <f t="shared" si="27"/>
        <v>0</v>
      </c>
      <c r="G121" s="32">
        <f t="shared" si="27"/>
        <v>0</v>
      </c>
      <c r="H121" s="32">
        <f t="shared" si="27"/>
        <v>0</v>
      </c>
      <c r="I121" s="32">
        <f t="shared" si="27"/>
        <v>0</v>
      </c>
      <c r="J121" s="32">
        <f t="shared" si="27"/>
        <v>0</v>
      </c>
      <c r="K121" s="32">
        <f t="shared" si="27"/>
        <v>0</v>
      </c>
      <c r="L121" s="32">
        <f t="shared" si="27"/>
        <v>0</v>
      </c>
      <c r="M121" s="32">
        <f t="shared" si="27"/>
        <v>0</v>
      </c>
      <c r="N121" s="32">
        <f t="shared" si="27"/>
        <v>0</v>
      </c>
    </row>
    <row r="122" spans="2:14" ht="15" thickBot="1" x14ac:dyDescent="0.35"/>
    <row r="123" spans="2:14" ht="15" thickBot="1" x14ac:dyDescent="0.35">
      <c r="B123" s="19" t="s">
        <v>77</v>
      </c>
      <c r="C123" s="34" t="s">
        <v>78</v>
      </c>
      <c r="D123" s="35">
        <v>2015</v>
      </c>
      <c r="E123" s="22">
        <v>2016</v>
      </c>
      <c r="F123" s="22">
        <v>2017</v>
      </c>
      <c r="G123" s="22">
        <v>2018</v>
      </c>
      <c r="H123" s="22">
        <v>2019</v>
      </c>
      <c r="I123" s="22">
        <v>2020</v>
      </c>
      <c r="J123" s="22">
        <v>2021</v>
      </c>
      <c r="K123" s="22">
        <v>2022</v>
      </c>
      <c r="L123" s="22">
        <v>2023</v>
      </c>
      <c r="M123" s="22">
        <v>2024</v>
      </c>
      <c r="N123" s="22">
        <v>2025</v>
      </c>
    </row>
    <row r="124" spans="2:14" ht="15" thickBot="1" x14ac:dyDescent="0.35">
      <c r="B124" s="36">
        <v>7</v>
      </c>
      <c r="C124" s="24" t="s">
        <v>72</v>
      </c>
      <c r="D124" s="25">
        <f>IF(C123="--BLANK--",0,VLOOKUP(C123,Maternities,2,FALSE))</f>
        <v>0</v>
      </c>
      <c r="E124" s="37">
        <f>IF(D124=0,0,VLOOKUP(C123,Maternities,3,FALSE))</f>
        <v>0</v>
      </c>
      <c r="F124" s="37">
        <f>IF(E124=0,0,VLOOKUP(C123,Maternities,4,FALSE))</f>
        <v>0</v>
      </c>
      <c r="G124" s="37">
        <f>IF(F124=0,0,VLOOKUP(C123,Maternities,5,FALSE))</f>
        <v>0</v>
      </c>
      <c r="H124" s="37">
        <f>IF(G124=0,0,VLOOKUP(C123,Maternities,6,FALSE))</f>
        <v>0</v>
      </c>
      <c r="I124" s="37">
        <f>IF(H124=0,0,VLOOKUP(C123,Maternities,7,FALSE))</f>
        <v>0</v>
      </c>
      <c r="J124" s="37">
        <f>IF(I124=0,0,VLOOKUP(C123,Maternities,8,FALSE))</f>
        <v>0</v>
      </c>
      <c r="K124" s="37">
        <f>IF(J124=0,0,VLOOKUP(C123,Maternities,9,FALSE))</f>
        <v>0</v>
      </c>
      <c r="L124" s="37">
        <f>IF(K124=0,0,VLOOKUP(C123,Maternities,10,FALSE))</f>
        <v>0</v>
      </c>
      <c r="M124" s="37">
        <f>IF(L124=0,0,VLOOKUP(C123,Maternities,11,FALSE))</f>
        <v>0</v>
      </c>
      <c r="N124" s="37">
        <f>IF(M124=0,0,VLOOKUP(C123,Maternities,12,FALSE))</f>
        <v>0</v>
      </c>
    </row>
    <row r="125" spans="2:14" ht="15" thickBot="1" x14ac:dyDescent="0.35">
      <c r="B125" s="23"/>
      <c r="C125" s="26" t="s">
        <v>73</v>
      </c>
      <c r="D125" s="27">
        <f t="shared" ref="D125:N125" si="28">IF(D124=0,0,D124*severe)</f>
        <v>0</v>
      </c>
      <c r="E125" s="28">
        <f t="shared" si="28"/>
        <v>0</v>
      </c>
      <c r="F125" s="28">
        <f t="shared" si="28"/>
        <v>0</v>
      </c>
      <c r="G125" s="28">
        <f t="shared" si="28"/>
        <v>0</v>
      </c>
      <c r="H125" s="28">
        <f t="shared" si="28"/>
        <v>0</v>
      </c>
      <c r="I125" s="28">
        <f t="shared" si="28"/>
        <v>0</v>
      </c>
      <c r="J125" s="28">
        <f t="shared" si="28"/>
        <v>0</v>
      </c>
      <c r="K125" s="28">
        <f t="shared" si="28"/>
        <v>0</v>
      </c>
      <c r="L125" s="28">
        <f t="shared" si="28"/>
        <v>0</v>
      </c>
      <c r="M125" s="28">
        <f t="shared" si="28"/>
        <v>0</v>
      </c>
      <c r="N125" s="28">
        <f t="shared" si="28"/>
        <v>0</v>
      </c>
    </row>
    <row r="126" spans="2:14" ht="15" thickBot="1" x14ac:dyDescent="0.35">
      <c r="B126" s="23"/>
      <c r="C126" s="26" t="s">
        <v>74</v>
      </c>
      <c r="D126" s="27">
        <f t="shared" ref="D126:N126" si="29">IF(D124=0,0,D124*moderateHigh)</f>
        <v>0</v>
      </c>
      <c r="E126" s="28">
        <f t="shared" si="29"/>
        <v>0</v>
      </c>
      <c r="F126" s="28">
        <f t="shared" si="29"/>
        <v>0</v>
      </c>
      <c r="G126" s="28">
        <f t="shared" si="29"/>
        <v>0</v>
      </c>
      <c r="H126" s="28">
        <f t="shared" si="29"/>
        <v>0</v>
      </c>
      <c r="I126" s="28">
        <f t="shared" si="29"/>
        <v>0</v>
      </c>
      <c r="J126" s="28">
        <f t="shared" si="29"/>
        <v>0</v>
      </c>
      <c r="K126" s="28">
        <f t="shared" si="29"/>
        <v>0</v>
      </c>
      <c r="L126" s="28">
        <f t="shared" si="29"/>
        <v>0</v>
      </c>
      <c r="M126" s="28">
        <f t="shared" si="29"/>
        <v>0</v>
      </c>
      <c r="N126" s="28">
        <f t="shared" si="29"/>
        <v>0</v>
      </c>
    </row>
    <row r="127" spans="2:14" ht="15" thickBot="1" x14ac:dyDescent="0.35">
      <c r="B127" s="23"/>
      <c r="C127" s="29" t="s">
        <v>75</v>
      </c>
      <c r="D127" s="27">
        <f t="shared" ref="D127:N127" si="30">IF(D124=0,0,SUM(D125:D126))</f>
        <v>0</v>
      </c>
      <c r="E127" s="28">
        <f t="shared" si="30"/>
        <v>0</v>
      </c>
      <c r="F127" s="28">
        <f t="shared" si="30"/>
        <v>0</v>
      </c>
      <c r="G127" s="28">
        <f t="shared" si="30"/>
        <v>0</v>
      </c>
      <c r="H127" s="28">
        <f t="shared" si="30"/>
        <v>0</v>
      </c>
      <c r="I127" s="28">
        <f t="shared" si="30"/>
        <v>0</v>
      </c>
      <c r="J127" s="28">
        <f t="shared" si="30"/>
        <v>0</v>
      </c>
      <c r="K127" s="28">
        <f t="shared" si="30"/>
        <v>0</v>
      </c>
      <c r="L127" s="28">
        <f t="shared" si="30"/>
        <v>0</v>
      </c>
      <c r="M127" s="28">
        <f t="shared" si="30"/>
        <v>0</v>
      </c>
      <c r="N127" s="28">
        <f t="shared" si="30"/>
        <v>0</v>
      </c>
    </row>
    <row r="128" spans="2:14" ht="15" thickBot="1" x14ac:dyDescent="0.35">
      <c r="B128" s="23"/>
      <c r="C128" s="30" t="s">
        <v>40</v>
      </c>
      <c r="D128" s="31">
        <f>IF(D124=0,0,D124/10000*VLOOKUP(C128,workforce,2,FALSE))</f>
        <v>0</v>
      </c>
      <c r="E128" s="32">
        <f>IF(E124=0,0,E124/10000*VLOOKUP(C128,workforce,2,FALSE))</f>
        <v>0</v>
      </c>
      <c r="F128" s="32">
        <f>IF(F124=0,0,F124/10000*VLOOKUP(C128,workforce,2,FALSE))</f>
        <v>0</v>
      </c>
      <c r="G128" s="32">
        <f>IF(G124=0,0,G124/10000*VLOOKUP(C128,workforce,2,FALSE))</f>
        <v>0</v>
      </c>
      <c r="H128" s="32">
        <f>IF(H124=0,0,H124/10000*VLOOKUP(C128,workforce,2,FALSE))</f>
        <v>0</v>
      </c>
      <c r="I128" s="32">
        <f>IF(I124=0,0,I124/10000*VLOOKUP(C128,workforce,2,FALSE))</f>
        <v>0</v>
      </c>
      <c r="J128" s="32">
        <f>IF(J124=0,0,J124/10000*VLOOKUP(C128,workforce,2,FALSE))</f>
        <v>0</v>
      </c>
      <c r="K128" s="32">
        <f>IF(K124=0,0,K124/10000*VLOOKUP(C128,workforce,2,FALSE))</f>
        <v>0</v>
      </c>
      <c r="L128" s="32">
        <f>IF(L124=0,0,L124/10000*VLOOKUP(C128,workforce,2,FALSE))</f>
        <v>0</v>
      </c>
      <c r="M128" s="32">
        <f>IF(M124=0,0,M124/10000*VLOOKUP(C128,workforce,2,FALSE))</f>
        <v>0</v>
      </c>
      <c r="N128" s="32">
        <f>IF(N124=0,0,N124/10000*VLOOKUP(C128,workforce,2,FALSE))</f>
        <v>0</v>
      </c>
    </row>
    <row r="129" spans="2:14" ht="15" thickBot="1" x14ac:dyDescent="0.35">
      <c r="B129" s="23"/>
      <c r="C129" s="30" t="s">
        <v>41</v>
      </c>
      <c r="D129" s="31">
        <f>IF(D124=0,0,D124/10000*VLOOKUP(C129,workforce,2,FALSE))</f>
        <v>0</v>
      </c>
      <c r="E129" s="32">
        <f>IF(E124=0,0,E124/10000*VLOOKUP(C129,workforce,2,FALSE))</f>
        <v>0</v>
      </c>
      <c r="F129" s="32">
        <f>IF(F124=0,0,F124/10000*VLOOKUP(C129,workforce,2,FALSE))</f>
        <v>0</v>
      </c>
      <c r="G129" s="32">
        <f>IF(G124=0,0,G124/10000*VLOOKUP(C129,workforce,2,FALSE))</f>
        <v>0</v>
      </c>
      <c r="H129" s="32">
        <f>IF(H124=0,0,H124/10000*VLOOKUP(C129,workforce,2,FALSE))</f>
        <v>0</v>
      </c>
      <c r="I129" s="32">
        <f>IF(I124=0,0,I124/10000*VLOOKUP(C129,workforce,2,FALSE))</f>
        <v>0</v>
      </c>
      <c r="J129" s="32">
        <f>IF(J124=0,0,J124/10000*VLOOKUP(C129,workforce,2,FALSE))</f>
        <v>0</v>
      </c>
      <c r="K129" s="32">
        <f>IF(K124=0,0,K124/10000*VLOOKUP(C129,workforce,2,FALSE))</f>
        <v>0</v>
      </c>
      <c r="L129" s="32">
        <f>IF(L124=0,0,L124/10000*VLOOKUP(C129,workforce,2,FALSE))</f>
        <v>0</v>
      </c>
      <c r="M129" s="32">
        <f>IF(M124=0,0,M124/10000*VLOOKUP(C129,workforce,2,FALSE))</f>
        <v>0</v>
      </c>
      <c r="N129" s="32">
        <f>IF(N124=0,0,N124/10000*VLOOKUP(C129,workforce,2,FALSE))</f>
        <v>0</v>
      </c>
    </row>
    <row r="130" spans="2:14" ht="15" thickBot="1" x14ac:dyDescent="0.35">
      <c r="B130" s="23"/>
      <c r="C130" s="30" t="s">
        <v>42</v>
      </c>
      <c r="D130" s="31">
        <f>IF(D124=0,0,D124/10000*VLOOKUP(C130,workforce,2,FALSE))</f>
        <v>0</v>
      </c>
      <c r="E130" s="32">
        <f>IF(E124=0,0,E124/10000*VLOOKUP(C130,workforce,2,FALSE))</f>
        <v>0</v>
      </c>
      <c r="F130" s="32">
        <f>IF(F124=0,0,F124/10000*VLOOKUP(C130,workforce,2,FALSE))</f>
        <v>0</v>
      </c>
      <c r="G130" s="32">
        <f>IF(G124=0,0,G124/10000*VLOOKUP(C130,workforce,2,FALSE))</f>
        <v>0</v>
      </c>
      <c r="H130" s="32">
        <f>IF(H124=0,0,H124/10000*VLOOKUP(C130,workforce,2,FALSE))</f>
        <v>0</v>
      </c>
      <c r="I130" s="32">
        <f>IF(I124=0,0,I124/10000*VLOOKUP(C130,workforce,2,FALSE))</f>
        <v>0</v>
      </c>
      <c r="J130" s="32">
        <f>IF(J124=0,0,J124/10000*VLOOKUP(C130,workforce,2,FALSE))</f>
        <v>0</v>
      </c>
      <c r="K130" s="32">
        <f>IF(K124=0,0,K124/10000*VLOOKUP(C130,workforce,2,FALSE))</f>
        <v>0</v>
      </c>
      <c r="L130" s="32">
        <f>IF(L124=0,0,L124/10000*VLOOKUP(C130,workforce,2,FALSE))</f>
        <v>0</v>
      </c>
      <c r="M130" s="32">
        <f>IF(M124=0,0,M124/10000*VLOOKUP(C130,workforce,2,FALSE))</f>
        <v>0</v>
      </c>
      <c r="N130" s="32">
        <f>IF(N124=0,0,N124/10000*VLOOKUP(C130,workforce,2,FALSE))</f>
        <v>0</v>
      </c>
    </row>
    <row r="131" spans="2:14" ht="15" thickBot="1" x14ac:dyDescent="0.35">
      <c r="B131" s="23"/>
      <c r="C131" s="30" t="s">
        <v>43</v>
      </c>
      <c r="D131" s="31">
        <f>IF(D124=0,0,D124/10000*VLOOKUP(C131,workforce,2,FALSE))</f>
        <v>0</v>
      </c>
      <c r="E131" s="32">
        <f>IF(E124=0,0,E124/10000*VLOOKUP(C131,workforce,2,FALSE))</f>
        <v>0</v>
      </c>
      <c r="F131" s="32">
        <f>IF(F124=0,0,F124/10000*VLOOKUP(C131,workforce,2,FALSE))</f>
        <v>0</v>
      </c>
      <c r="G131" s="32">
        <f>IF(G124=0,0,G124/10000*VLOOKUP(C131,workforce,2,FALSE))</f>
        <v>0</v>
      </c>
      <c r="H131" s="32">
        <f>IF(H124=0,0,H124/10000*VLOOKUP(C131,workforce,2,FALSE))</f>
        <v>0</v>
      </c>
      <c r="I131" s="32">
        <f>IF(I124=0,0,I124/10000*VLOOKUP(C131,workforce,2,FALSE))</f>
        <v>0</v>
      </c>
      <c r="J131" s="32">
        <f>IF(J124=0,0,J124/10000*VLOOKUP(C131,workforce,2,FALSE))</f>
        <v>0</v>
      </c>
      <c r="K131" s="32">
        <f>IF(K124=0,0,K124/10000*VLOOKUP(C131,workforce,2,FALSE))</f>
        <v>0</v>
      </c>
      <c r="L131" s="32">
        <f>IF(L124=0,0,L124/10000*VLOOKUP(C131,workforce,2,FALSE))</f>
        <v>0</v>
      </c>
      <c r="M131" s="32">
        <f>IF(M124=0,0,M124/10000*VLOOKUP(C131,workforce,2,FALSE))</f>
        <v>0</v>
      </c>
      <c r="N131" s="32">
        <f>IF(N124=0,0,N124/10000*VLOOKUP(C131,workforce,2,FALSE))</f>
        <v>0</v>
      </c>
    </row>
    <row r="132" spans="2:14" ht="15" thickBot="1" x14ac:dyDescent="0.35">
      <c r="B132" s="23"/>
      <c r="C132" s="30" t="s">
        <v>44</v>
      </c>
      <c r="D132" s="31">
        <f>IF(D124=0,0,D124/10000*VLOOKUP(C132,workforce,2,FALSE))</f>
        <v>0</v>
      </c>
      <c r="E132" s="32">
        <f>IF(E124=0,0,E124/10000*VLOOKUP(C132,workforce,2,FALSE))</f>
        <v>0</v>
      </c>
      <c r="F132" s="32">
        <f>IF(F124=0,0,F124/10000*VLOOKUP(C132,workforce,2,FALSE))</f>
        <v>0</v>
      </c>
      <c r="G132" s="32">
        <f>IF(G124=0,0,G124/10000*VLOOKUP(C132,workforce,2,FALSE))</f>
        <v>0</v>
      </c>
      <c r="H132" s="32">
        <f>IF(H124=0,0,H124/10000*VLOOKUP(C132,workforce,2,FALSE))</f>
        <v>0</v>
      </c>
      <c r="I132" s="32">
        <f>IF(I124=0,0,I124/10000*VLOOKUP(C132,workforce,2,FALSE))</f>
        <v>0</v>
      </c>
      <c r="J132" s="32">
        <f>IF(J124=0,0,J124/10000*VLOOKUP(C132,workforce,2,FALSE))</f>
        <v>0</v>
      </c>
      <c r="K132" s="32">
        <f>IF(K124=0,0,K124/10000*VLOOKUP(C132,workforce,2,FALSE))</f>
        <v>0</v>
      </c>
      <c r="L132" s="32">
        <f>IF(L124=0,0,L124/10000*VLOOKUP(C132,workforce,2,FALSE))</f>
        <v>0</v>
      </c>
      <c r="M132" s="32">
        <f>IF(M124=0,0,M124/10000*VLOOKUP(C132,workforce,2,FALSE))</f>
        <v>0</v>
      </c>
      <c r="N132" s="32">
        <f>IF(N124=0,0,N124/10000*VLOOKUP(C132,workforce,2,FALSE))</f>
        <v>0</v>
      </c>
    </row>
    <row r="133" spans="2:14" ht="15" thickBot="1" x14ac:dyDescent="0.35">
      <c r="B133" s="23"/>
      <c r="C133" s="30" t="s">
        <v>45</v>
      </c>
      <c r="D133" s="31">
        <f>IF(D124=0,0,D124/10000*VLOOKUP(C133,workforce,2,FALSE))</f>
        <v>0</v>
      </c>
      <c r="E133" s="32">
        <f>IF(E124=0,0,E124/10000*VLOOKUP(C133,workforce,2,FALSE))</f>
        <v>0</v>
      </c>
      <c r="F133" s="32">
        <f>IF(F124=0,0,F124/10000*VLOOKUP(C133,workforce,2,FALSE))</f>
        <v>0</v>
      </c>
      <c r="G133" s="32">
        <f>IF(G124=0,0,G124/10000*VLOOKUP(C133,workforce,2,FALSE))</f>
        <v>0</v>
      </c>
      <c r="H133" s="32">
        <f>IF(H124=0,0,H124/10000*VLOOKUP(C133,workforce,2,FALSE))</f>
        <v>0</v>
      </c>
      <c r="I133" s="32">
        <f>IF(I124=0,0,I124/10000*VLOOKUP(C133,workforce,2,FALSE))</f>
        <v>0</v>
      </c>
      <c r="J133" s="32">
        <f>IF(J124=0,0,J124/10000*VLOOKUP(C133,workforce,2,FALSE))</f>
        <v>0</v>
      </c>
      <c r="K133" s="32">
        <f>IF(K124=0,0,K124/10000*VLOOKUP(C133,workforce,2,FALSE))</f>
        <v>0</v>
      </c>
      <c r="L133" s="32">
        <f>IF(L124=0,0,L124/10000*VLOOKUP(C133,workforce,2,FALSE))</f>
        <v>0</v>
      </c>
      <c r="M133" s="32">
        <f>IF(M124=0,0,M124/10000*VLOOKUP(C133,workforce,2,FALSE))</f>
        <v>0</v>
      </c>
      <c r="N133" s="32">
        <f>IF(N124=0,0,N124/10000*VLOOKUP(C133,workforce,2,FALSE))</f>
        <v>0</v>
      </c>
    </row>
    <row r="134" spans="2:14" ht="15" thickBot="1" x14ac:dyDescent="0.35">
      <c r="B134" s="23"/>
      <c r="C134" s="30" t="s">
        <v>46</v>
      </c>
      <c r="D134" s="31">
        <f>IF(D124=0,0,D124/10000*VLOOKUP(C134,workforce,2,FALSE))</f>
        <v>0</v>
      </c>
      <c r="E134" s="32">
        <f>IF(E124=0,0,E124/10000*VLOOKUP(C134,workforce,2,FALSE))</f>
        <v>0</v>
      </c>
      <c r="F134" s="32">
        <f>IF(F124=0,0,F124/10000*VLOOKUP(C134,workforce,2,FALSE))</f>
        <v>0</v>
      </c>
      <c r="G134" s="32">
        <f>IF(G124=0,0,G124/10000*VLOOKUP(C134,workforce,2,FALSE))</f>
        <v>0</v>
      </c>
      <c r="H134" s="32">
        <f>IF(H124=0,0,H124/10000*VLOOKUP(C134,workforce,2,FALSE))</f>
        <v>0</v>
      </c>
      <c r="I134" s="32">
        <f>IF(I124=0,0,I124/10000*VLOOKUP(C134,workforce,2,FALSE))</f>
        <v>0</v>
      </c>
      <c r="J134" s="32">
        <f>IF(J124=0,0,J124/10000*VLOOKUP(C134,workforce,2,FALSE))</f>
        <v>0</v>
      </c>
      <c r="K134" s="32">
        <f>IF(K124=0,0,K124/10000*VLOOKUP(C134,workforce,2,FALSE))</f>
        <v>0</v>
      </c>
      <c r="L134" s="32">
        <f>IF(L124=0,0,L124/10000*VLOOKUP(C134,workforce,2,FALSE))</f>
        <v>0</v>
      </c>
      <c r="M134" s="32">
        <f>IF(M124=0,0,M124/10000*VLOOKUP(C134,workforce,2,FALSE))</f>
        <v>0</v>
      </c>
      <c r="N134" s="32">
        <f>IF(N124=0,0,N124/10000*VLOOKUP(C134,workforce,2,FALSE))</f>
        <v>0</v>
      </c>
    </row>
    <row r="135" spans="2:14" ht="15" thickBot="1" x14ac:dyDescent="0.35">
      <c r="B135" s="23"/>
      <c r="C135" s="30" t="s">
        <v>47</v>
      </c>
      <c r="D135" s="31">
        <f>IF(D124=0,0,D124/10000*VLOOKUP(C135,workforce,2,FALSE))</f>
        <v>0</v>
      </c>
      <c r="E135" s="32">
        <f>IF(E124=0,0,E124/10000*VLOOKUP(C135,workforce,2,FALSE))</f>
        <v>0</v>
      </c>
      <c r="F135" s="32">
        <f>IF(F124=0,0,F124/10000*VLOOKUP(C135,workforce,2,FALSE))</f>
        <v>0</v>
      </c>
      <c r="G135" s="32">
        <f>IF(G124=0,0,G124/10000*VLOOKUP(C135,workforce,2,FALSE))</f>
        <v>0</v>
      </c>
      <c r="H135" s="32">
        <f>IF(H124=0,0,H124/10000*VLOOKUP(C135,workforce,2,FALSE))</f>
        <v>0</v>
      </c>
      <c r="I135" s="32">
        <f>IF(I124=0,0,I124/10000*VLOOKUP(C135,workforce,2,FALSE))</f>
        <v>0</v>
      </c>
      <c r="J135" s="32">
        <f>IF(J124=0,0,J124/10000*VLOOKUP(C135,workforce,2,FALSE))</f>
        <v>0</v>
      </c>
      <c r="K135" s="32">
        <f>IF(K124=0,0,K124/10000*VLOOKUP(C135,workforce,2,FALSE))</f>
        <v>0</v>
      </c>
      <c r="L135" s="32">
        <f>IF(L124=0,0,L124/10000*VLOOKUP(C135,workforce,2,FALSE))</f>
        <v>0</v>
      </c>
      <c r="M135" s="32">
        <f>IF(M124=0,0,M124/10000*VLOOKUP(C135,workforce,2,FALSE))</f>
        <v>0</v>
      </c>
      <c r="N135" s="32">
        <f>IF(N124=0,0,N124/10000*VLOOKUP(C135,workforce,2,FALSE))</f>
        <v>0</v>
      </c>
    </row>
    <row r="136" spans="2:14" ht="15" thickBot="1" x14ac:dyDescent="0.35">
      <c r="B136" s="23"/>
      <c r="C136" s="30" t="s">
        <v>48</v>
      </c>
      <c r="D136" s="31">
        <f>IF(D124=0,0,D124/10000*VLOOKUP(C136,workforce,2,FALSE))</f>
        <v>0</v>
      </c>
      <c r="E136" s="32">
        <f>IF(E124=0,0,E124/10000*VLOOKUP(C136,workforce,2,FALSE))</f>
        <v>0</v>
      </c>
      <c r="F136" s="32">
        <f>IF(F124=0,0,F124/10000*VLOOKUP(C136,workforce,2,FALSE))</f>
        <v>0</v>
      </c>
      <c r="G136" s="32">
        <f>IF(G124=0,0,G124/10000*VLOOKUP(C136,workforce,2,FALSE))</f>
        <v>0</v>
      </c>
      <c r="H136" s="32">
        <f>IF(H124=0,0,H124/10000*VLOOKUP(C136,workforce,2,FALSE))</f>
        <v>0</v>
      </c>
      <c r="I136" s="32">
        <f>IF(I124=0,0,I124/10000*VLOOKUP(C136,workforce,2,FALSE))</f>
        <v>0</v>
      </c>
      <c r="J136" s="32">
        <f>IF(J124=0,0,J124/10000*VLOOKUP(C136,workforce,2,FALSE))</f>
        <v>0</v>
      </c>
      <c r="K136" s="32">
        <f>IF(K124=0,0,K124/10000*VLOOKUP(C136,workforce,2,FALSE))</f>
        <v>0</v>
      </c>
      <c r="L136" s="32">
        <f>IF(L124=0,0,L124/10000*VLOOKUP(C136,workforce,2,FALSE))</f>
        <v>0</v>
      </c>
      <c r="M136" s="32">
        <f>IF(M124=0,0,M124/10000*VLOOKUP(C136,workforce,2,FALSE))</f>
        <v>0</v>
      </c>
      <c r="N136" s="32">
        <f>IF(N124=0,0,N124/10000*VLOOKUP(C136,workforce,2,FALSE))</f>
        <v>0</v>
      </c>
    </row>
    <row r="137" spans="2:14" ht="15" thickBot="1" x14ac:dyDescent="0.35">
      <c r="B137" s="23"/>
      <c r="C137" s="30" t="s">
        <v>49</v>
      </c>
      <c r="D137" s="31">
        <f>IF(D124=0,0,D124/10000*VLOOKUP(C137,workforce,2,FALSE))</f>
        <v>0</v>
      </c>
      <c r="E137" s="32">
        <f>IF(E124=0,0,E124/10000*VLOOKUP(C137,workforce,2,FALSE))</f>
        <v>0</v>
      </c>
      <c r="F137" s="32">
        <f>IF(F124=0,0,F124/10000*VLOOKUP(C137,workforce,2,FALSE))</f>
        <v>0</v>
      </c>
      <c r="G137" s="32">
        <f>IF(G124=0,0,G124/10000*VLOOKUP(C137,workforce,2,FALSE))</f>
        <v>0</v>
      </c>
      <c r="H137" s="32">
        <f>IF(H124=0,0,H124/10000*VLOOKUP(C137,workforce,2,FALSE))</f>
        <v>0</v>
      </c>
      <c r="I137" s="32">
        <f>IF(I124=0,0,I124/10000*VLOOKUP(C137,workforce,2,FALSE))</f>
        <v>0</v>
      </c>
      <c r="J137" s="32">
        <f>IF(J124=0,0,J124/10000*VLOOKUP(C137,workforce,2,FALSE))</f>
        <v>0</v>
      </c>
      <c r="K137" s="32">
        <f>IF(K124=0,0,K124/10000*VLOOKUP(C137,workforce,2,FALSE))</f>
        <v>0</v>
      </c>
      <c r="L137" s="32">
        <f>IF(L124=0,0,L124/10000*VLOOKUP(C137,workforce,2,FALSE))</f>
        <v>0</v>
      </c>
      <c r="M137" s="32">
        <f>IF(M124=0,0,M124/10000*VLOOKUP(C137,workforce,2,FALSE))</f>
        <v>0</v>
      </c>
      <c r="N137" s="32">
        <f>IF(N124=0,0,N124/10000*VLOOKUP(C137,workforce,2,FALSE))</f>
        <v>0</v>
      </c>
    </row>
    <row r="138" spans="2:14" ht="15" thickBot="1" x14ac:dyDescent="0.35">
      <c r="B138" s="23"/>
      <c r="C138" s="33" t="s">
        <v>76</v>
      </c>
      <c r="D138" s="31">
        <f>SUM(D128:D137)</f>
        <v>0</v>
      </c>
      <c r="E138" s="32">
        <f t="shared" ref="E138:N138" si="31">SUM(E128:E137)</f>
        <v>0</v>
      </c>
      <c r="F138" s="32">
        <f t="shared" si="31"/>
        <v>0</v>
      </c>
      <c r="G138" s="32">
        <f t="shared" si="31"/>
        <v>0</v>
      </c>
      <c r="H138" s="32">
        <f t="shared" si="31"/>
        <v>0</v>
      </c>
      <c r="I138" s="32">
        <f t="shared" si="31"/>
        <v>0</v>
      </c>
      <c r="J138" s="32">
        <f t="shared" si="31"/>
        <v>0</v>
      </c>
      <c r="K138" s="32">
        <f t="shared" si="31"/>
        <v>0</v>
      </c>
      <c r="L138" s="32">
        <f t="shared" si="31"/>
        <v>0</v>
      </c>
      <c r="M138" s="32">
        <f t="shared" si="31"/>
        <v>0</v>
      </c>
      <c r="N138" s="32">
        <f t="shared" si="31"/>
        <v>0</v>
      </c>
    </row>
    <row r="139" spans="2:14" ht="15" thickBot="1" x14ac:dyDescent="0.35"/>
    <row r="140" spans="2:14" ht="15" thickBot="1" x14ac:dyDescent="0.35">
      <c r="B140" s="19" t="s">
        <v>77</v>
      </c>
      <c r="C140" s="34" t="s">
        <v>78</v>
      </c>
      <c r="D140" s="35">
        <v>2015</v>
      </c>
      <c r="E140" s="22">
        <v>2016</v>
      </c>
      <c r="F140" s="22">
        <v>2017</v>
      </c>
      <c r="G140" s="22">
        <v>2018</v>
      </c>
      <c r="H140" s="22">
        <v>2019</v>
      </c>
      <c r="I140" s="22">
        <v>2020</v>
      </c>
      <c r="J140" s="22">
        <v>2021</v>
      </c>
      <c r="K140" s="22">
        <v>2022</v>
      </c>
      <c r="L140" s="22">
        <v>2023</v>
      </c>
      <c r="M140" s="22">
        <v>2024</v>
      </c>
      <c r="N140" s="22">
        <v>2025</v>
      </c>
    </row>
    <row r="141" spans="2:14" ht="15" thickBot="1" x14ac:dyDescent="0.35">
      <c r="B141" s="36">
        <v>8</v>
      </c>
      <c r="C141" s="24" t="s">
        <v>72</v>
      </c>
      <c r="D141" s="25">
        <f>IF(C140="--BLANK--",0,VLOOKUP(C140,Maternities,2,FALSE))</f>
        <v>0</v>
      </c>
      <c r="E141" s="37">
        <f>IF(D141=0,0,VLOOKUP(C140,Maternities,3,FALSE))</f>
        <v>0</v>
      </c>
      <c r="F141" s="37">
        <f>IF(E141=0,0,VLOOKUP(C140,Maternities,4,FALSE))</f>
        <v>0</v>
      </c>
      <c r="G141" s="37">
        <f>IF(F141=0,0,VLOOKUP(C140,Maternities,5,FALSE))</f>
        <v>0</v>
      </c>
      <c r="H141" s="37">
        <f>IF(G141=0,0,VLOOKUP(C140,Maternities,6,FALSE))</f>
        <v>0</v>
      </c>
      <c r="I141" s="37">
        <f>IF(H141=0,0,VLOOKUP(C140,Maternities,7,FALSE))</f>
        <v>0</v>
      </c>
      <c r="J141" s="37">
        <f>IF(I141=0,0,VLOOKUP(C140,Maternities,8,FALSE))</f>
        <v>0</v>
      </c>
      <c r="K141" s="37">
        <f>IF(J141=0,0,VLOOKUP(C140,Maternities,9,FALSE))</f>
        <v>0</v>
      </c>
      <c r="L141" s="37">
        <f>IF(K141=0,0,VLOOKUP(C140,Maternities,10,FALSE))</f>
        <v>0</v>
      </c>
      <c r="M141" s="37">
        <f>IF(L141=0,0,VLOOKUP(C140,Maternities,11,FALSE))</f>
        <v>0</v>
      </c>
      <c r="N141" s="37">
        <f>IF(M141=0,0,VLOOKUP(C140,Maternities,12,FALSE))</f>
        <v>0</v>
      </c>
    </row>
    <row r="142" spans="2:14" ht="15" thickBot="1" x14ac:dyDescent="0.35">
      <c r="B142" s="23"/>
      <c r="C142" s="26" t="s">
        <v>73</v>
      </c>
      <c r="D142" s="27">
        <f t="shared" ref="D142:N142" si="32">IF(D141=0,0,D141*severe)</f>
        <v>0</v>
      </c>
      <c r="E142" s="28">
        <f t="shared" si="32"/>
        <v>0</v>
      </c>
      <c r="F142" s="28">
        <f t="shared" si="32"/>
        <v>0</v>
      </c>
      <c r="G142" s="28">
        <f t="shared" si="32"/>
        <v>0</v>
      </c>
      <c r="H142" s="28">
        <f t="shared" si="32"/>
        <v>0</v>
      </c>
      <c r="I142" s="28">
        <f t="shared" si="32"/>
        <v>0</v>
      </c>
      <c r="J142" s="28">
        <f t="shared" si="32"/>
        <v>0</v>
      </c>
      <c r="K142" s="28">
        <f t="shared" si="32"/>
        <v>0</v>
      </c>
      <c r="L142" s="28">
        <f t="shared" si="32"/>
        <v>0</v>
      </c>
      <c r="M142" s="28">
        <f t="shared" si="32"/>
        <v>0</v>
      </c>
      <c r="N142" s="28">
        <f t="shared" si="32"/>
        <v>0</v>
      </c>
    </row>
    <row r="143" spans="2:14" ht="15" thickBot="1" x14ac:dyDescent="0.35">
      <c r="B143" s="23"/>
      <c r="C143" s="26" t="s">
        <v>74</v>
      </c>
      <c r="D143" s="27">
        <f t="shared" ref="D143:N143" si="33">IF(D141=0,0,D141*moderateHigh)</f>
        <v>0</v>
      </c>
      <c r="E143" s="28">
        <f t="shared" si="33"/>
        <v>0</v>
      </c>
      <c r="F143" s="28">
        <f t="shared" si="33"/>
        <v>0</v>
      </c>
      <c r="G143" s="28">
        <f t="shared" si="33"/>
        <v>0</v>
      </c>
      <c r="H143" s="28">
        <f t="shared" si="33"/>
        <v>0</v>
      </c>
      <c r="I143" s="28">
        <f t="shared" si="33"/>
        <v>0</v>
      </c>
      <c r="J143" s="28">
        <f t="shared" si="33"/>
        <v>0</v>
      </c>
      <c r="K143" s="28">
        <f t="shared" si="33"/>
        <v>0</v>
      </c>
      <c r="L143" s="28">
        <f t="shared" si="33"/>
        <v>0</v>
      </c>
      <c r="M143" s="28">
        <f t="shared" si="33"/>
        <v>0</v>
      </c>
      <c r="N143" s="28">
        <f t="shared" si="33"/>
        <v>0</v>
      </c>
    </row>
    <row r="144" spans="2:14" ht="15" thickBot="1" x14ac:dyDescent="0.35">
      <c r="B144" s="23"/>
      <c r="C144" s="29" t="s">
        <v>75</v>
      </c>
      <c r="D144" s="27">
        <f t="shared" ref="D144:N144" si="34">IF(D141=0,0,SUM(D142:D143))</f>
        <v>0</v>
      </c>
      <c r="E144" s="28">
        <f t="shared" si="34"/>
        <v>0</v>
      </c>
      <c r="F144" s="28">
        <f t="shared" si="34"/>
        <v>0</v>
      </c>
      <c r="G144" s="28">
        <f t="shared" si="34"/>
        <v>0</v>
      </c>
      <c r="H144" s="28">
        <f t="shared" si="34"/>
        <v>0</v>
      </c>
      <c r="I144" s="28">
        <f t="shared" si="34"/>
        <v>0</v>
      </c>
      <c r="J144" s="28">
        <f t="shared" si="34"/>
        <v>0</v>
      </c>
      <c r="K144" s="28">
        <f t="shared" si="34"/>
        <v>0</v>
      </c>
      <c r="L144" s="28">
        <f t="shared" si="34"/>
        <v>0</v>
      </c>
      <c r="M144" s="28">
        <f t="shared" si="34"/>
        <v>0</v>
      </c>
      <c r="N144" s="28">
        <f t="shared" si="34"/>
        <v>0</v>
      </c>
    </row>
    <row r="145" spans="2:14" ht="15" thickBot="1" x14ac:dyDescent="0.35">
      <c r="B145" s="23"/>
      <c r="C145" s="30" t="s">
        <v>40</v>
      </c>
      <c r="D145" s="31">
        <f>IF(D141=0,0,D141/10000*VLOOKUP(C145,workforce,2,FALSE))</f>
        <v>0</v>
      </c>
      <c r="E145" s="32">
        <f>IF(E141=0,0,E141/10000*VLOOKUP(C145,workforce,2,FALSE))</f>
        <v>0</v>
      </c>
      <c r="F145" s="32">
        <f>IF(F141=0,0,F141/10000*VLOOKUP(C145,workforce,2,FALSE))</f>
        <v>0</v>
      </c>
      <c r="G145" s="32">
        <f>IF(G141=0,0,G141/10000*VLOOKUP(C145,workforce,2,FALSE))</f>
        <v>0</v>
      </c>
      <c r="H145" s="32">
        <f>IF(H141=0,0,H141/10000*VLOOKUP(C145,workforce,2,FALSE))</f>
        <v>0</v>
      </c>
      <c r="I145" s="32">
        <f>IF(I141=0,0,I141/10000*VLOOKUP(C145,workforce,2,FALSE))</f>
        <v>0</v>
      </c>
      <c r="J145" s="32">
        <f>IF(J141=0,0,J141/10000*VLOOKUP(C145,workforce,2,FALSE))</f>
        <v>0</v>
      </c>
      <c r="K145" s="32">
        <f>IF(K141=0,0,K141/10000*VLOOKUP(C145,workforce,2,FALSE))</f>
        <v>0</v>
      </c>
      <c r="L145" s="32">
        <f>IF(L141=0,0,L141/10000*VLOOKUP(C145,workforce,2,FALSE))</f>
        <v>0</v>
      </c>
      <c r="M145" s="32">
        <f>IF(M141=0,0,M141/10000*VLOOKUP(C145,workforce,2,FALSE))</f>
        <v>0</v>
      </c>
      <c r="N145" s="32">
        <f>IF(N141=0,0,N141/10000*VLOOKUP(C145,workforce,2,FALSE))</f>
        <v>0</v>
      </c>
    </row>
    <row r="146" spans="2:14" ht="15" thickBot="1" x14ac:dyDescent="0.35">
      <c r="B146" s="23"/>
      <c r="C146" s="30" t="s">
        <v>41</v>
      </c>
      <c r="D146" s="31">
        <f>IF(D141=0,0,D141/10000*VLOOKUP(C146,workforce,2,FALSE))</f>
        <v>0</v>
      </c>
      <c r="E146" s="32">
        <f>IF(E141=0,0,E141/10000*VLOOKUP(C146,workforce,2,FALSE))</f>
        <v>0</v>
      </c>
      <c r="F146" s="32">
        <f>IF(F141=0,0,F141/10000*VLOOKUP(C146,workforce,2,FALSE))</f>
        <v>0</v>
      </c>
      <c r="G146" s="32">
        <f>IF(G141=0,0,G141/10000*VLOOKUP(C146,workforce,2,FALSE))</f>
        <v>0</v>
      </c>
      <c r="H146" s="32">
        <f>IF(H141=0,0,H141/10000*VLOOKUP(C146,workforce,2,FALSE))</f>
        <v>0</v>
      </c>
      <c r="I146" s="32">
        <f>IF(I141=0,0,I141/10000*VLOOKUP(C146,workforce,2,FALSE))</f>
        <v>0</v>
      </c>
      <c r="J146" s="32">
        <f>IF(J141=0,0,J141/10000*VLOOKUP(C146,workforce,2,FALSE))</f>
        <v>0</v>
      </c>
      <c r="K146" s="32">
        <f>IF(K141=0,0,K141/10000*VLOOKUP(C146,workforce,2,FALSE))</f>
        <v>0</v>
      </c>
      <c r="L146" s="32">
        <f>IF(L141=0,0,L141/10000*VLOOKUP(C146,workforce,2,FALSE))</f>
        <v>0</v>
      </c>
      <c r="M146" s="32">
        <f>IF(M141=0,0,M141/10000*VLOOKUP(C146,workforce,2,FALSE))</f>
        <v>0</v>
      </c>
      <c r="N146" s="32">
        <f>IF(N141=0,0,N141/10000*VLOOKUP(C146,workforce,2,FALSE))</f>
        <v>0</v>
      </c>
    </row>
    <row r="147" spans="2:14" ht="15" thickBot="1" x14ac:dyDescent="0.35">
      <c r="B147" s="23"/>
      <c r="C147" s="30" t="s">
        <v>42</v>
      </c>
      <c r="D147" s="31">
        <f>IF(D141=0,0,D141/10000*VLOOKUP(C147,workforce,2,FALSE))</f>
        <v>0</v>
      </c>
      <c r="E147" s="32">
        <f>IF(E141=0,0,E141/10000*VLOOKUP(C147,workforce,2,FALSE))</f>
        <v>0</v>
      </c>
      <c r="F147" s="32">
        <f>IF(F141=0,0,F141/10000*VLOOKUP(C147,workforce,2,FALSE))</f>
        <v>0</v>
      </c>
      <c r="G147" s="32">
        <f>IF(G141=0,0,G141/10000*VLOOKUP(C147,workforce,2,FALSE))</f>
        <v>0</v>
      </c>
      <c r="H147" s="32">
        <f>IF(H141=0,0,H141/10000*VLOOKUP(C147,workforce,2,FALSE))</f>
        <v>0</v>
      </c>
      <c r="I147" s="32">
        <f>IF(I141=0,0,I141/10000*VLOOKUP(C147,workforce,2,FALSE))</f>
        <v>0</v>
      </c>
      <c r="J147" s="32">
        <f>IF(J141=0,0,J141/10000*VLOOKUP(C147,workforce,2,FALSE))</f>
        <v>0</v>
      </c>
      <c r="K147" s="32">
        <f>IF(K141=0,0,K141/10000*VLOOKUP(C147,workforce,2,FALSE))</f>
        <v>0</v>
      </c>
      <c r="L147" s="32">
        <f>IF(L141=0,0,L141/10000*VLOOKUP(C147,workforce,2,FALSE))</f>
        <v>0</v>
      </c>
      <c r="M147" s="32">
        <f>IF(M141=0,0,M141/10000*VLOOKUP(C147,workforce,2,FALSE))</f>
        <v>0</v>
      </c>
      <c r="N147" s="32">
        <f>IF(N141=0,0,N141/10000*VLOOKUP(C147,workforce,2,FALSE))</f>
        <v>0</v>
      </c>
    </row>
    <row r="148" spans="2:14" ht="15" thickBot="1" x14ac:dyDescent="0.35">
      <c r="B148" s="23"/>
      <c r="C148" s="30" t="s">
        <v>43</v>
      </c>
      <c r="D148" s="31">
        <f>IF(D141=0,0,D141/10000*VLOOKUP(C148,workforce,2,FALSE))</f>
        <v>0</v>
      </c>
      <c r="E148" s="32">
        <f>IF(E141=0,0,E141/10000*VLOOKUP(C148,workforce,2,FALSE))</f>
        <v>0</v>
      </c>
      <c r="F148" s="32">
        <f>IF(F141=0,0,F141/10000*VLOOKUP(C148,workforce,2,FALSE))</f>
        <v>0</v>
      </c>
      <c r="G148" s="32">
        <f>IF(G141=0,0,G141/10000*VLOOKUP(C148,workforce,2,FALSE))</f>
        <v>0</v>
      </c>
      <c r="H148" s="32">
        <f>IF(H141=0,0,H141/10000*VLOOKUP(C148,workforce,2,FALSE))</f>
        <v>0</v>
      </c>
      <c r="I148" s="32">
        <f>IF(I141=0,0,I141/10000*VLOOKUP(C148,workforce,2,FALSE))</f>
        <v>0</v>
      </c>
      <c r="J148" s="32">
        <f>IF(J141=0,0,J141/10000*VLOOKUP(C148,workforce,2,FALSE))</f>
        <v>0</v>
      </c>
      <c r="K148" s="32">
        <f>IF(K141=0,0,K141/10000*VLOOKUP(C148,workforce,2,FALSE))</f>
        <v>0</v>
      </c>
      <c r="L148" s="32">
        <f>IF(L141=0,0,L141/10000*VLOOKUP(C148,workforce,2,FALSE))</f>
        <v>0</v>
      </c>
      <c r="M148" s="32">
        <f>IF(M141=0,0,M141/10000*VLOOKUP(C148,workforce,2,FALSE))</f>
        <v>0</v>
      </c>
      <c r="N148" s="32">
        <f>IF(N141=0,0,N141/10000*VLOOKUP(C148,workforce,2,FALSE))</f>
        <v>0</v>
      </c>
    </row>
    <row r="149" spans="2:14" ht="15" thickBot="1" x14ac:dyDescent="0.35">
      <c r="B149" s="23"/>
      <c r="C149" s="30" t="s">
        <v>44</v>
      </c>
      <c r="D149" s="31">
        <f>IF(D141=0,0,D141/10000*VLOOKUP(C149,workforce,2,FALSE))</f>
        <v>0</v>
      </c>
      <c r="E149" s="32">
        <f>IF(E141=0,0,E141/10000*VLOOKUP(C149,workforce,2,FALSE))</f>
        <v>0</v>
      </c>
      <c r="F149" s="32">
        <f>IF(F141=0,0,F141/10000*VLOOKUP(C149,workforce,2,FALSE))</f>
        <v>0</v>
      </c>
      <c r="G149" s="32">
        <f>IF(G141=0,0,G141/10000*VLOOKUP(C149,workforce,2,FALSE))</f>
        <v>0</v>
      </c>
      <c r="H149" s="32">
        <f>IF(H141=0,0,H141/10000*VLOOKUP(C149,workforce,2,FALSE))</f>
        <v>0</v>
      </c>
      <c r="I149" s="32">
        <f>IF(I141=0,0,I141/10000*VLOOKUP(C149,workforce,2,FALSE))</f>
        <v>0</v>
      </c>
      <c r="J149" s="32">
        <f>IF(J141=0,0,J141/10000*VLOOKUP(C149,workforce,2,FALSE))</f>
        <v>0</v>
      </c>
      <c r="K149" s="32">
        <f>IF(K141=0,0,K141/10000*VLOOKUP(C149,workforce,2,FALSE))</f>
        <v>0</v>
      </c>
      <c r="L149" s="32">
        <f>IF(L141=0,0,L141/10000*VLOOKUP(C149,workforce,2,FALSE))</f>
        <v>0</v>
      </c>
      <c r="M149" s="32">
        <f>IF(M141=0,0,M141/10000*VLOOKUP(C149,workforce,2,FALSE))</f>
        <v>0</v>
      </c>
      <c r="N149" s="32">
        <f>IF(N141=0,0,N141/10000*VLOOKUP(C149,workforce,2,FALSE))</f>
        <v>0</v>
      </c>
    </row>
    <row r="150" spans="2:14" ht="15" thickBot="1" x14ac:dyDescent="0.35">
      <c r="B150" s="23"/>
      <c r="C150" s="30" t="s">
        <v>45</v>
      </c>
      <c r="D150" s="31">
        <f>IF(D141=0,0,D141/10000*VLOOKUP(C150,workforce,2,FALSE))</f>
        <v>0</v>
      </c>
      <c r="E150" s="32">
        <f>IF(E141=0,0,E141/10000*VLOOKUP(C150,workforce,2,FALSE))</f>
        <v>0</v>
      </c>
      <c r="F150" s="32">
        <f>IF(F141=0,0,F141/10000*VLOOKUP(C150,workforce,2,FALSE))</f>
        <v>0</v>
      </c>
      <c r="G150" s="32">
        <f>IF(G141=0,0,G141/10000*VLOOKUP(C150,workforce,2,FALSE))</f>
        <v>0</v>
      </c>
      <c r="H150" s="32">
        <f>IF(H141=0,0,H141/10000*VLOOKUP(C150,workforce,2,FALSE))</f>
        <v>0</v>
      </c>
      <c r="I150" s="32">
        <f>IF(I141=0,0,I141/10000*VLOOKUP(C150,workforce,2,FALSE))</f>
        <v>0</v>
      </c>
      <c r="J150" s="32">
        <f>IF(J141=0,0,J141/10000*VLOOKUP(C150,workforce,2,FALSE))</f>
        <v>0</v>
      </c>
      <c r="K150" s="32">
        <f>IF(K141=0,0,K141/10000*VLOOKUP(C150,workforce,2,FALSE))</f>
        <v>0</v>
      </c>
      <c r="L150" s="32">
        <f>IF(L141=0,0,L141/10000*VLOOKUP(C150,workforce,2,FALSE))</f>
        <v>0</v>
      </c>
      <c r="M150" s="32">
        <f>IF(M141=0,0,M141/10000*VLOOKUP(C150,workforce,2,FALSE))</f>
        <v>0</v>
      </c>
      <c r="N150" s="32">
        <f>IF(N141=0,0,N141/10000*VLOOKUP(C150,workforce,2,FALSE))</f>
        <v>0</v>
      </c>
    </row>
    <row r="151" spans="2:14" ht="15" thickBot="1" x14ac:dyDescent="0.35">
      <c r="B151" s="23"/>
      <c r="C151" s="30" t="s">
        <v>46</v>
      </c>
      <c r="D151" s="31">
        <f>IF(D141=0,0,D141/10000*VLOOKUP(C151,workforce,2,FALSE))</f>
        <v>0</v>
      </c>
      <c r="E151" s="32">
        <f>IF(E141=0,0,E141/10000*VLOOKUP(C151,workforce,2,FALSE))</f>
        <v>0</v>
      </c>
      <c r="F151" s="32">
        <f>IF(F141=0,0,F141/10000*VLOOKUP(C151,workforce,2,FALSE))</f>
        <v>0</v>
      </c>
      <c r="G151" s="32">
        <f>IF(G141=0,0,G141/10000*VLOOKUP(C151,workforce,2,FALSE))</f>
        <v>0</v>
      </c>
      <c r="H151" s="32">
        <f>IF(H141=0,0,H141/10000*VLOOKUP(C151,workforce,2,FALSE))</f>
        <v>0</v>
      </c>
      <c r="I151" s="32">
        <f>IF(I141=0,0,I141/10000*VLOOKUP(C151,workforce,2,FALSE))</f>
        <v>0</v>
      </c>
      <c r="J151" s="32">
        <f>IF(J141=0,0,J141/10000*VLOOKUP(C151,workforce,2,FALSE))</f>
        <v>0</v>
      </c>
      <c r="K151" s="32">
        <f>IF(K141=0,0,K141/10000*VLOOKUP(C151,workforce,2,FALSE))</f>
        <v>0</v>
      </c>
      <c r="L151" s="32">
        <f>IF(L141=0,0,L141/10000*VLOOKUP(C151,workforce,2,FALSE))</f>
        <v>0</v>
      </c>
      <c r="M151" s="32">
        <f>IF(M141=0,0,M141/10000*VLOOKUP(C151,workforce,2,FALSE))</f>
        <v>0</v>
      </c>
      <c r="N151" s="32">
        <f>IF(N141=0,0,N141/10000*VLOOKUP(C151,workforce,2,FALSE))</f>
        <v>0</v>
      </c>
    </row>
    <row r="152" spans="2:14" ht="15" thickBot="1" x14ac:dyDescent="0.35">
      <c r="B152" s="23"/>
      <c r="C152" s="30" t="s">
        <v>47</v>
      </c>
      <c r="D152" s="31">
        <f>IF(D141=0,0,D141/10000*VLOOKUP(C152,workforce,2,FALSE))</f>
        <v>0</v>
      </c>
      <c r="E152" s="32">
        <f>IF(E141=0,0,E141/10000*VLOOKUP(C152,workforce,2,FALSE))</f>
        <v>0</v>
      </c>
      <c r="F152" s="32">
        <f>IF(F141=0,0,F141/10000*VLOOKUP(C152,workforce,2,FALSE))</f>
        <v>0</v>
      </c>
      <c r="G152" s="32">
        <f>IF(G141=0,0,G141/10000*VLOOKUP(C152,workforce,2,FALSE))</f>
        <v>0</v>
      </c>
      <c r="H152" s="32">
        <f>IF(H141=0,0,H141/10000*VLOOKUP(C152,workforce,2,FALSE))</f>
        <v>0</v>
      </c>
      <c r="I152" s="32">
        <f>IF(I141=0,0,I141/10000*VLOOKUP(C152,workforce,2,FALSE))</f>
        <v>0</v>
      </c>
      <c r="J152" s="32">
        <f>IF(J141=0,0,J141/10000*VLOOKUP(C152,workforce,2,FALSE))</f>
        <v>0</v>
      </c>
      <c r="K152" s="32">
        <f>IF(K141=0,0,K141/10000*VLOOKUP(C152,workforce,2,FALSE))</f>
        <v>0</v>
      </c>
      <c r="L152" s="32">
        <f>IF(L141=0,0,L141/10000*VLOOKUP(C152,workforce,2,FALSE))</f>
        <v>0</v>
      </c>
      <c r="M152" s="32">
        <f>IF(M141=0,0,M141/10000*VLOOKUP(C152,workforce,2,FALSE))</f>
        <v>0</v>
      </c>
      <c r="N152" s="32">
        <f>IF(N141=0,0,N141/10000*VLOOKUP(C152,workforce,2,FALSE))</f>
        <v>0</v>
      </c>
    </row>
    <row r="153" spans="2:14" ht="15" thickBot="1" x14ac:dyDescent="0.35">
      <c r="B153" s="23"/>
      <c r="C153" s="30" t="s">
        <v>48</v>
      </c>
      <c r="D153" s="31">
        <f>IF(D141=0,0,D141/10000*VLOOKUP(C153,workforce,2,FALSE))</f>
        <v>0</v>
      </c>
      <c r="E153" s="32">
        <f>IF(E141=0,0,E141/10000*VLOOKUP(C153,workforce,2,FALSE))</f>
        <v>0</v>
      </c>
      <c r="F153" s="32">
        <f>IF(F141=0,0,F141/10000*VLOOKUP(C153,workforce,2,FALSE))</f>
        <v>0</v>
      </c>
      <c r="G153" s="32">
        <f>IF(G141=0,0,G141/10000*VLOOKUP(C153,workforce,2,FALSE))</f>
        <v>0</v>
      </c>
      <c r="H153" s="32">
        <f>IF(H141=0,0,H141/10000*VLOOKUP(C153,workforce,2,FALSE))</f>
        <v>0</v>
      </c>
      <c r="I153" s="32">
        <f>IF(I141=0,0,I141/10000*VLOOKUP(C153,workforce,2,FALSE))</f>
        <v>0</v>
      </c>
      <c r="J153" s="32">
        <f>IF(J141=0,0,J141/10000*VLOOKUP(C153,workforce,2,FALSE))</f>
        <v>0</v>
      </c>
      <c r="K153" s="32">
        <f>IF(K141=0,0,K141/10000*VLOOKUP(C153,workforce,2,FALSE))</f>
        <v>0</v>
      </c>
      <c r="L153" s="32">
        <f>IF(L141=0,0,L141/10000*VLOOKUP(C153,workforce,2,FALSE))</f>
        <v>0</v>
      </c>
      <c r="M153" s="32">
        <f>IF(M141=0,0,M141/10000*VLOOKUP(C153,workforce,2,FALSE))</f>
        <v>0</v>
      </c>
      <c r="N153" s="32">
        <f>IF(N141=0,0,N141/10000*VLOOKUP(C153,workforce,2,FALSE))</f>
        <v>0</v>
      </c>
    </row>
    <row r="154" spans="2:14" ht="15" thickBot="1" x14ac:dyDescent="0.35">
      <c r="B154" s="23"/>
      <c r="C154" s="30" t="s">
        <v>49</v>
      </c>
      <c r="D154" s="31">
        <f>IF(D141=0,0,D141/10000*VLOOKUP(C154,workforce,2,FALSE))</f>
        <v>0</v>
      </c>
      <c r="E154" s="32">
        <f>IF(E141=0,0,E141/10000*VLOOKUP(C154,workforce,2,FALSE))</f>
        <v>0</v>
      </c>
      <c r="F154" s="32">
        <f>IF(F141=0,0,F141/10000*VLOOKUP(C154,workforce,2,FALSE))</f>
        <v>0</v>
      </c>
      <c r="G154" s="32">
        <f>IF(G141=0,0,G141/10000*VLOOKUP(C154,workforce,2,FALSE))</f>
        <v>0</v>
      </c>
      <c r="H154" s="32">
        <f>IF(H141=0,0,H141/10000*VLOOKUP(C154,workforce,2,FALSE))</f>
        <v>0</v>
      </c>
      <c r="I154" s="32">
        <f>IF(I141=0,0,I141/10000*VLOOKUP(C154,workforce,2,FALSE))</f>
        <v>0</v>
      </c>
      <c r="J154" s="32">
        <f>IF(J141=0,0,J141/10000*VLOOKUP(C154,workforce,2,FALSE))</f>
        <v>0</v>
      </c>
      <c r="K154" s="32">
        <f>IF(K141=0,0,K141/10000*VLOOKUP(C154,workforce,2,FALSE))</f>
        <v>0</v>
      </c>
      <c r="L154" s="32">
        <f>IF(L141=0,0,L141/10000*VLOOKUP(C154,workforce,2,FALSE))</f>
        <v>0</v>
      </c>
      <c r="M154" s="32">
        <f>IF(M141=0,0,M141/10000*VLOOKUP(C154,workforce,2,FALSE))</f>
        <v>0</v>
      </c>
      <c r="N154" s="32">
        <f>IF(N141=0,0,N141/10000*VLOOKUP(C154,workforce,2,FALSE))</f>
        <v>0</v>
      </c>
    </row>
    <row r="155" spans="2:14" ht="15" thickBot="1" x14ac:dyDescent="0.35">
      <c r="B155" s="23"/>
      <c r="C155" s="33" t="s">
        <v>76</v>
      </c>
      <c r="D155" s="31">
        <f>SUM(D145:D154)</f>
        <v>0</v>
      </c>
      <c r="E155" s="32">
        <f t="shared" ref="E155:N155" si="35">SUM(E145:E154)</f>
        <v>0</v>
      </c>
      <c r="F155" s="32">
        <f t="shared" si="35"/>
        <v>0</v>
      </c>
      <c r="G155" s="32">
        <f t="shared" si="35"/>
        <v>0</v>
      </c>
      <c r="H155" s="32">
        <f t="shared" si="35"/>
        <v>0</v>
      </c>
      <c r="I155" s="32">
        <f t="shared" si="35"/>
        <v>0</v>
      </c>
      <c r="J155" s="32">
        <f t="shared" si="35"/>
        <v>0</v>
      </c>
      <c r="K155" s="32">
        <f t="shared" si="35"/>
        <v>0</v>
      </c>
      <c r="L155" s="32">
        <f t="shared" si="35"/>
        <v>0</v>
      </c>
      <c r="M155" s="32">
        <f t="shared" si="35"/>
        <v>0</v>
      </c>
      <c r="N155" s="32">
        <f t="shared" si="35"/>
        <v>0</v>
      </c>
    </row>
    <row r="156" spans="2:14" ht="15" thickBot="1" x14ac:dyDescent="0.35"/>
    <row r="157" spans="2:14" ht="15" thickBot="1" x14ac:dyDescent="0.35">
      <c r="B157" s="19" t="s">
        <v>77</v>
      </c>
      <c r="C157" s="34" t="s">
        <v>78</v>
      </c>
      <c r="D157" s="35">
        <v>2015</v>
      </c>
      <c r="E157" s="22">
        <v>2016</v>
      </c>
      <c r="F157" s="22">
        <v>2017</v>
      </c>
      <c r="G157" s="22">
        <v>2018</v>
      </c>
      <c r="H157" s="22">
        <v>2019</v>
      </c>
      <c r="I157" s="22">
        <v>2020</v>
      </c>
      <c r="J157" s="22">
        <v>2021</v>
      </c>
      <c r="K157" s="22">
        <v>2022</v>
      </c>
      <c r="L157" s="22">
        <v>2023</v>
      </c>
      <c r="M157" s="22">
        <v>2024</v>
      </c>
      <c r="N157" s="22">
        <v>2025</v>
      </c>
    </row>
    <row r="158" spans="2:14" ht="15" thickBot="1" x14ac:dyDescent="0.35">
      <c r="B158" s="36">
        <v>9</v>
      </c>
      <c r="C158" s="24" t="s">
        <v>72</v>
      </c>
      <c r="D158" s="25">
        <f>IF(C157="--BLANK--",0,VLOOKUP(C157,Maternities,2,FALSE))</f>
        <v>0</v>
      </c>
      <c r="E158" s="37">
        <f>IF(D158=0,0,VLOOKUP(C157,Maternities,3,FALSE))</f>
        <v>0</v>
      </c>
      <c r="F158" s="37">
        <f>IF(E158=0,0,VLOOKUP(C157,Maternities,4,FALSE))</f>
        <v>0</v>
      </c>
      <c r="G158" s="37">
        <f>IF(F158=0,0,VLOOKUP(C157,Maternities,5,FALSE))</f>
        <v>0</v>
      </c>
      <c r="H158" s="37">
        <f>IF(G158=0,0,VLOOKUP(C157,Maternities,6,FALSE))</f>
        <v>0</v>
      </c>
      <c r="I158" s="37">
        <f>IF(H158=0,0,VLOOKUP(C157,Maternities,7,FALSE))</f>
        <v>0</v>
      </c>
      <c r="J158" s="37">
        <f>IF(I158=0,0,VLOOKUP(C157,Maternities,8,FALSE))</f>
        <v>0</v>
      </c>
      <c r="K158" s="37">
        <f>IF(J158=0,0,VLOOKUP(C157,Maternities,9,FALSE))</f>
        <v>0</v>
      </c>
      <c r="L158" s="37">
        <f>IF(K158=0,0,VLOOKUP(C157,Maternities,10,FALSE))</f>
        <v>0</v>
      </c>
      <c r="M158" s="37">
        <f>IF(L158=0,0,VLOOKUP(C157,Maternities,11,FALSE))</f>
        <v>0</v>
      </c>
      <c r="N158" s="37">
        <f>IF(M158=0,0,VLOOKUP(C157,Maternities,12,FALSE))</f>
        <v>0</v>
      </c>
    </row>
    <row r="159" spans="2:14" ht="15" thickBot="1" x14ac:dyDescent="0.35">
      <c r="B159" s="23"/>
      <c r="C159" s="26" t="s">
        <v>73</v>
      </c>
      <c r="D159" s="27">
        <f t="shared" ref="D159:N159" si="36">IF(D158=0,0,D158*severe)</f>
        <v>0</v>
      </c>
      <c r="E159" s="28">
        <f t="shared" si="36"/>
        <v>0</v>
      </c>
      <c r="F159" s="28">
        <f t="shared" si="36"/>
        <v>0</v>
      </c>
      <c r="G159" s="28">
        <f t="shared" si="36"/>
        <v>0</v>
      </c>
      <c r="H159" s="28">
        <f t="shared" si="36"/>
        <v>0</v>
      </c>
      <c r="I159" s="28">
        <f t="shared" si="36"/>
        <v>0</v>
      </c>
      <c r="J159" s="28">
        <f t="shared" si="36"/>
        <v>0</v>
      </c>
      <c r="K159" s="28">
        <f t="shared" si="36"/>
        <v>0</v>
      </c>
      <c r="L159" s="28">
        <f t="shared" si="36"/>
        <v>0</v>
      </c>
      <c r="M159" s="28">
        <f t="shared" si="36"/>
        <v>0</v>
      </c>
      <c r="N159" s="28">
        <f t="shared" si="36"/>
        <v>0</v>
      </c>
    </row>
    <row r="160" spans="2:14" ht="15" thickBot="1" x14ac:dyDescent="0.35">
      <c r="B160" s="23"/>
      <c r="C160" s="26" t="s">
        <v>74</v>
      </c>
      <c r="D160" s="27">
        <f t="shared" ref="D160:N160" si="37">IF(D158=0,0,D158*moderateHigh)</f>
        <v>0</v>
      </c>
      <c r="E160" s="28">
        <f t="shared" si="37"/>
        <v>0</v>
      </c>
      <c r="F160" s="28">
        <f t="shared" si="37"/>
        <v>0</v>
      </c>
      <c r="G160" s="28">
        <f t="shared" si="37"/>
        <v>0</v>
      </c>
      <c r="H160" s="28">
        <f t="shared" si="37"/>
        <v>0</v>
      </c>
      <c r="I160" s="28">
        <f t="shared" si="37"/>
        <v>0</v>
      </c>
      <c r="J160" s="28">
        <f t="shared" si="37"/>
        <v>0</v>
      </c>
      <c r="K160" s="28">
        <f t="shared" si="37"/>
        <v>0</v>
      </c>
      <c r="L160" s="28">
        <f t="shared" si="37"/>
        <v>0</v>
      </c>
      <c r="M160" s="28">
        <f t="shared" si="37"/>
        <v>0</v>
      </c>
      <c r="N160" s="28">
        <f t="shared" si="37"/>
        <v>0</v>
      </c>
    </row>
    <row r="161" spans="2:14" ht="15" thickBot="1" x14ac:dyDescent="0.35">
      <c r="B161" s="23"/>
      <c r="C161" s="29" t="s">
        <v>75</v>
      </c>
      <c r="D161" s="27">
        <f t="shared" ref="D161:N161" si="38">IF(D158=0,0,SUM(D159:D160))</f>
        <v>0</v>
      </c>
      <c r="E161" s="28">
        <f t="shared" si="38"/>
        <v>0</v>
      </c>
      <c r="F161" s="28">
        <f t="shared" si="38"/>
        <v>0</v>
      </c>
      <c r="G161" s="28">
        <f t="shared" si="38"/>
        <v>0</v>
      </c>
      <c r="H161" s="28">
        <f t="shared" si="38"/>
        <v>0</v>
      </c>
      <c r="I161" s="28">
        <f t="shared" si="38"/>
        <v>0</v>
      </c>
      <c r="J161" s="28">
        <f t="shared" si="38"/>
        <v>0</v>
      </c>
      <c r="K161" s="28">
        <f t="shared" si="38"/>
        <v>0</v>
      </c>
      <c r="L161" s="28">
        <f t="shared" si="38"/>
        <v>0</v>
      </c>
      <c r="M161" s="28">
        <f t="shared" si="38"/>
        <v>0</v>
      </c>
      <c r="N161" s="28">
        <f t="shared" si="38"/>
        <v>0</v>
      </c>
    </row>
    <row r="162" spans="2:14" ht="15" thickBot="1" x14ac:dyDescent="0.35">
      <c r="B162" s="23"/>
      <c r="C162" s="30" t="s">
        <v>40</v>
      </c>
      <c r="D162" s="31">
        <f>IF(D158=0,0,D158/10000*VLOOKUP(C162,workforce,2,FALSE))</f>
        <v>0</v>
      </c>
      <c r="E162" s="32">
        <f>IF(E158=0,0,E158/10000*VLOOKUP(C162,workforce,2,FALSE))</f>
        <v>0</v>
      </c>
      <c r="F162" s="32">
        <f>IF(F158=0,0,F158/10000*VLOOKUP(C162,workforce,2,FALSE))</f>
        <v>0</v>
      </c>
      <c r="G162" s="32">
        <f>IF(G158=0,0,G158/10000*VLOOKUP(C162,workforce,2,FALSE))</f>
        <v>0</v>
      </c>
      <c r="H162" s="32">
        <f>IF(H158=0,0,H158/10000*VLOOKUP(C162,workforce,2,FALSE))</f>
        <v>0</v>
      </c>
      <c r="I162" s="32">
        <f>IF(I158=0,0,I158/10000*VLOOKUP(C162,workforce,2,FALSE))</f>
        <v>0</v>
      </c>
      <c r="J162" s="32">
        <f>IF(J158=0,0,J158/10000*VLOOKUP(C162,workforce,2,FALSE))</f>
        <v>0</v>
      </c>
      <c r="K162" s="32">
        <f>IF(K158=0,0,K158/10000*VLOOKUP(C162,workforce,2,FALSE))</f>
        <v>0</v>
      </c>
      <c r="L162" s="32">
        <f>IF(L158=0,0,L158/10000*VLOOKUP(C162,workforce,2,FALSE))</f>
        <v>0</v>
      </c>
      <c r="M162" s="32">
        <f>IF(M158=0,0,M158/10000*VLOOKUP(C162,workforce,2,FALSE))</f>
        <v>0</v>
      </c>
      <c r="N162" s="32">
        <f>IF(N158=0,0,N158/10000*VLOOKUP(C162,workforce,2,FALSE))</f>
        <v>0</v>
      </c>
    </row>
    <row r="163" spans="2:14" ht="15" thickBot="1" x14ac:dyDescent="0.35">
      <c r="B163" s="23"/>
      <c r="C163" s="30" t="s">
        <v>41</v>
      </c>
      <c r="D163" s="31">
        <f>IF(D158=0,0,D158/10000*VLOOKUP(C163,workforce,2,FALSE))</f>
        <v>0</v>
      </c>
      <c r="E163" s="32">
        <f>IF(E158=0,0,E158/10000*VLOOKUP(C163,workforce,2,FALSE))</f>
        <v>0</v>
      </c>
      <c r="F163" s="32">
        <f>IF(F158=0,0,F158/10000*VLOOKUP(C163,workforce,2,FALSE))</f>
        <v>0</v>
      </c>
      <c r="G163" s="32">
        <f>IF(G158=0,0,G158/10000*VLOOKUP(C163,workforce,2,FALSE))</f>
        <v>0</v>
      </c>
      <c r="H163" s="32">
        <f>IF(H158=0,0,H158/10000*VLOOKUP(C163,workforce,2,FALSE))</f>
        <v>0</v>
      </c>
      <c r="I163" s="32">
        <f>IF(I158=0,0,I158/10000*VLOOKUP(C163,workforce,2,FALSE))</f>
        <v>0</v>
      </c>
      <c r="J163" s="32">
        <f>IF(J158=0,0,J158/10000*VLOOKUP(C163,workforce,2,FALSE))</f>
        <v>0</v>
      </c>
      <c r="K163" s="32">
        <f>IF(K158=0,0,K158/10000*VLOOKUP(C163,workforce,2,FALSE))</f>
        <v>0</v>
      </c>
      <c r="L163" s="32">
        <f>IF(L158=0,0,L158/10000*VLOOKUP(C163,workforce,2,FALSE))</f>
        <v>0</v>
      </c>
      <c r="M163" s="32">
        <f>IF(M158=0,0,M158/10000*VLOOKUP(C163,workforce,2,FALSE))</f>
        <v>0</v>
      </c>
      <c r="N163" s="32">
        <f>IF(N158=0,0,N158/10000*VLOOKUP(C163,workforce,2,FALSE))</f>
        <v>0</v>
      </c>
    </row>
    <row r="164" spans="2:14" ht="15" thickBot="1" x14ac:dyDescent="0.35">
      <c r="B164" s="23"/>
      <c r="C164" s="30" t="s">
        <v>42</v>
      </c>
      <c r="D164" s="31">
        <f>IF(D158=0,0,D158/10000*VLOOKUP(C164,workforce,2,FALSE))</f>
        <v>0</v>
      </c>
      <c r="E164" s="32">
        <f>IF(E158=0,0,E158/10000*VLOOKUP(C164,workforce,2,FALSE))</f>
        <v>0</v>
      </c>
      <c r="F164" s="32">
        <f>IF(F158=0,0,F158/10000*VLOOKUP(C164,workforce,2,FALSE))</f>
        <v>0</v>
      </c>
      <c r="G164" s="32">
        <f>IF(G158=0,0,G158/10000*VLOOKUP(C164,workforce,2,FALSE))</f>
        <v>0</v>
      </c>
      <c r="H164" s="32">
        <f>IF(H158=0,0,H158/10000*VLOOKUP(C164,workforce,2,FALSE))</f>
        <v>0</v>
      </c>
      <c r="I164" s="32">
        <f>IF(I158=0,0,I158/10000*VLOOKUP(C164,workforce,2,FALSE))</f>
        <v>0</v>
      </c>
      <c r="J164" s="32">
        <f>IF(J158=0,0,J158/10000*VLOOKUP(C164,workforce,2,FALSE))</f>
        <v>0</v>
      </c>
      <c r="K164" s="32">
        <f>IF(K158=0,0,K158/10000*VLOOKUP(C164,workforce,2,FALSE))</f>
        <v>0</v>
      </c>
      <c r="L164" s="32">
        <f>IF(L158=0,0,L158/10000*VLOOKUP(C164,workforce,2,FALSE))</f>
        <v>0</v>
      </c>
      <c r="M164" s="32">
        <f>IF(M158=0,0,M158/10000*VLOOKUP(C164,workforce,2,FALSE))</f>
        <v>0</v>
      </c>
      <c r="N164" s="32">
        <f>IF(N158=0,0,N158/10000*VLOOKUP(C164,workforce,2,FALSE))</f>
        <v>0</v>
      </c>
    </row>
    <row r="165" spans="2:14" ht="15" thickBot="1" x14ac:dyDescent="0.35">
      <c r="B165" s="23"/>
      <c r="C165" s="30" t="s">
        <v>43</v>
      </c>
      <c r="D165" s="31">
        <f>IF(D158=0,0,D158/10000*VLOOKUP(C165,workforce,2,FALSE))</f>
        <v>0</v>
      </c>
      <c r="E165" s="32">
        <f>IF(E158=0,0,E158/10000*VLOOKUP(C165,workforce,2,FALSE))</f>
        <v>0</v>
      </c>
      <c r="F165" s="32">
        <f>IF(F158=0,0,F158/10000*VLOOKUP(C165,workforce,2,FALSE))</f>
        <v>0</v>
      </c>
      <c r="G165" s="32">
        <f>IF(G158=0,0,G158/10000*VLOOKUP(C165,workforce,2,FALSE))</f>
        <v>0</v>
      </c>
      <c r="H165" s="32">
        <f>IF(H158=0,0,H158/10000*VLOOKUP(C165,workforce,2,FALSE))</f>
        <v>0</v>
      </c>
      <c r="I165" s="32">
        <f>IF(I158=0,0,I158/10000*VLOOKUP(C165,workforce,2,FALSE))</f>
        <v>0</v>
      </c>
      <c r="J165" s="32">
        <f>IF(J158=0,0,J158/10000*VLOOKUP(C165,workforce,2,FALSE))</f>
        <v>0</v>
      </c>
      <c r="K165" s="32">
        <f>IF(K158=0,0,K158/10000*VLOOKUP(C165,workforce,2,FALSE))</f>
        <v>0</v>
      </c>
      <c r="L165" s="32">
        <f>IF(L158=0,0,L158/10000*VLOOKUP(C165,workforce,2,FALSE))</f>
        <v>0</v>
      </c>
      <c r="M165" s="32">
        <f>IF(M158=0,0,M158/10000*VLOOKUP(C165,workforce,2,FALSE))</f>
        <v>0</v>
      </c>
      <c r="N165" s="32">
        <f>IF(N158=0,0,N158/10000*VLOOKUP(C165,workforce,2,FALSE))</f>
        <v>0</v>
      </c>
    </row>
    <row r="166" spans="2:14" ht="15" thickBot="1" x14ac:dyDescent="0.35">
      <c r="B166" s="23"/>
      <c r="C166" s="30" t="s">
        <v>44</v>
      </c>
      <c r="D166" s="31">
        <f>IF(D158=0,0,D158/10000*VLOOKUP(C166,workforce,2,FALSE))</f>
        <v>0</v>
      </c>
      <c r="E166" s="32">
        <f>IF(E158=0,0,E158/10000*VLOOKUP(C166,workforce,2,FALSE))</f>
        <v>0</v>
      </c>
      <c r="F166" s="32">
        <f>IF(F158=0,0,F158/10000*VLOOKUP(C166,workforce,2,FALSE))</f>
        <v>0</v>
      </c>
      <c r="G166" s="32">
        <f>IF(G158=0,0,G158/10000*VLOOKUP(C166,workforce,2,FALSE))</f>
        <v>0</v>
      </c>
      <c r="H166" s="32">
        <f>IF(H158=0,0,H158/10000*VLOOKUP(C166,workforce,2,FALSE))</f>
        <v>0</v>
      </c>
      <c r="I166" s="32">
        <f>IF(I158=0,0,I158/10000*VLOOKUP(C166,workforce,2,FALSE))</f>
        <v>0</v>
      </c>
      <c r="J166" s="32">
        <f>IF(J158=0,0,J158/10000*VLOOKUP(C166,workforce,2,FALSE))</f>
        <v>0</v>
      </c>
      <c r="K166" s="32">
        <f>IF(K158=0,0,K158/10000*VLOOKUP(C166,workforce,2,FALSE))</f>
        <v>0</v>
      </c>
      <c r="L166" s="32">
        <f>IF(L158=0,0,L158/10000*VLOOKUP(C166,workforce,2,FALSE))</f>
        <v>0</v>
      </c>
      <c r="M166" s="32">
        <f>IF(M158=0,0,M158/10000*VLOOKUP(C166,workforce,2,FALSE))</f>
        <v>0</v>
      </c>
      <c r="N166" s="32">
        <f>IF(N158=0,0,N158/10000*VLOOKUP(C166,workforce,2,FALSE))</f>
        <v>0</v>
      </c>
    </row>
    <row r="167" spans="2:14" ht="15" thickBot="1" x14ac:dyDescent="0.35">
      <c r="B167" s="23"/>
      <c r="C167" s="30" t="s">
        <v>45</v>
      </c>
      <c r="D167" s="31">
        <f>IF(D158=0,0,D158/10000*VLOOKUP(C167,workforce,2,FALSE))</f>
        <v>0</v>
      </c>
      <c r="E167" s="32">
        <f>IF(E158=0,0,E158/10000*VLOOKUP(C167,workforce,2,FALSE))</f>
        <v>0</v>
      </c>
      <c r="F167" s="32">
        <f>IF(F158=0,0,F158/10000*VLOOKUP(C167,workforce,2,FALSE))</f>
        <v>0</v>
      </c>
      <c r="G167" s="32">
        <f>IF(G158=0,0,G158/10000*VLOOKUP(C167,workforce,2,FALSE))</f>
        <v>0</v>
      </c>
      <c r="H167" s="32">
        <f>IF(H158=0,0,H158/10000*VLOOKUP(C167,workforce,2,FALSE))</f>
        <v>0</v>
      </c>
      <c r="I167" s="32">
        <f>IF(I158=0,0,I158/10000*VLOOKUP(C167,workforce,2,FALSE))</f>
        <v>0</v>
      </c>
      <c r="J167" s="32">
        <f>IF(J158=0,0,J158/10000*VLOOKUP(C167,workforce,2,FALSE))</f>
        <v>0</v>
      </c>
      <c r="K167" s="32">
        <f>IF(K158=0,0,K158/10000*VLOOKUP(C167,workforce,2,FALSE))</f>
        <v>0</v>
      </c>
      <c r="L167" s="32">
        <f>IF(L158=0,0,L158/10000*VLOOKUP(C167,workforce,2,FALSE))</f>
        <v>0</v>
      </c>
      <c r="M167" s="32">
        <f>IF(M158=0,0,M158/10000*VLOOKUP(C167,workforce,2,FALSE))</f>
        <v>0</v>
      </c>
      <c r="N167" s="32">
        <f>IF(N158=0,0,N158/10000*VLOOKUP(C167,workforce,2,FALSE))</f>
        <v>0</v>
      </c>
    </row>
    <row r="168" spans="2:14" ht="15" thickBot="1" x14ac:dyDescent="0.35">
      <c r="B168" s="23"/>
      <c r="C168" s="30" t="s">
        <v>46</v>
      </c>
      <c r="D168" s="31">
        <f>IF(D158=0,0,D158/10000*VLOOKUP(C168,workforce,2,FALSE))</f>
        <v>0</v>
      </c>
      <c r="E168" s="32">
        <f>IF(E158=0,0,E158/10000*VLOOKUP(C168,workforce,2,FALSE))</f>
        <v>0</v>
      </c>
      <c r="F168" s="32">
        <f>IF(F158=0,0,F158/10000*VLOOKUP(C168,workforce,2,FALSE))</f>
        <v>0</v>
      </c>
      <c r="G168" s="32">
        <f>IF(G158=0,0,G158/10000*VLOOKUP(C168,workforce,2,FALSE))</f>
        <v>0</v>
      </c>
      <c r="H168" s="32">
        <f>IF(H158=0,0,H158/10000*VLOOKUP(C168,workforce,2,FALSE))</f>
        <v>0</v>
      </c>
      <c r="I168" s="32">
        <f>IF(I158=0,0,I158/10000*VLOOKUP(C168,workforce,2,FALSE))</f>
        <v>0</v>
      </c>
      <c r="J168" s="32">
        <f>IF(J158=0,0,J158/10000*VLOOKUP(C168,workforce,2,FALSE))</f>
        <v>0</v>
      </c>
      <c r="K168" s="32">
        <f>IF(K158=0,0,K158/10000*VLOOKUP(C168,workforce,2,FALSE))</f>
        <v>0</v>
      </c>
      <c r="L168" s="32">
        <f>IF(L158=0,0,L158/10000*VLOOKUP(C168,workforce,2,FALSE))</f>
        <v>0</v>
      </c>
      <c r="M168" s="32">
        <f>IF(M158=0,0,M158/10000*VLOOKUP(C168,workforce,2,FALSE))</f>
        <v>0</v>
      </c>
      <c r="N168" s="32">
        <f>IF(N158=0,0,N158/10000*VLOOKUP(C168,workforce,2,FALSE))</f>
        <v>0</v>
      </c>
    </row>
    <row r="169" spans="2:14" ht="15" thickBot="1" x14ac:dyDescent="0.35">
      <c r="B169" s="23"/>
      <c r="C169" s="30" t="s">
        <v>47</v>
      </c>
      <c r="D169" s="31">
        <f>IF(D158=0,0,D158/10000*VLOOKUP(C169,workforce,2,FALSE))</f>
        <v>0</v>
      </c>
      <c r="E169" s="32">
        <f>IF(E158=0,0,E158/10000*VLOOKUP(C169,workforce,2,FALSE))</f>
        <v>0</v>
      </c>
      <c r="F169" s="32">
        <f>IF(F158=0,0,F158/10000*VLOOKUP(C169,workforce,2,FALSE))</f>
        <v>0</v>
      </c>
      <c r="G169" s="32">
        <f>IF(G158=0,0,G158/10000*VLOOKUP(C169,workforce,2,FALSE))</f>
        <v>0</v>
      </c>
      <c r="H169" s="32">
        <f>IF(H158=0,0,H158/10000*VLOOKUP(C169,workforce,2,FALSE))</f>
        <v>0</v>
      </c>
      <c r="I169" s="32">
        <f>IF(I158=0,0,I158/10000*VLOOKUP(C169,workforce,2,FALSE))</f>
        <v>0</v>
      </c>
      <c r="J169" s="32">
        <f>IF(J158=0,0,J158/10000*VLOOKUP(C169,workforce,2,FALSE))</f>
        <v>0</v>
      </c>
      <c r="K169" s="32">
        <f>IF(K158=0,0,K158/10000*VLOOKUP(C169,workforce,2,FALSE))</f>
        <v>0</v>
      </c>
      <c r="L169" s="32">
        <f>IF(L158=0,0,L158/10000*VLOOKUP(C169,workforce,2,FALSE))</f>
        <v>0</v>
      </c>
      <c r="M169" s="32">
        <f>IF(M158=0,0,M158/10000*VLOOKUP(C169,workforce,2,FALSE))</f>
        <v>0</v>
      </c>
      <c r="N169" s="32">
        <f>IF(N158=0,0,N158/10000*VLOOKUP(C169,workforce,2,FALSE))</f>
        <v>0</v>
      </c>
    </row>
    <row r="170" spans="2:14" ht="15" thickBot="1" x14ac:dyDescent="0.35">
      <c r="B170" s="23"/>
      <c r="C170" s="30" t="s">
        <v>48</v>
      </c>
      <c r="D170" s="31">
        <f>IF(D158=0,0,D158/10000*VLOOKUP(C170,workforce,2,FALSE))</f>
        <v>0</v>
      </c>
      <c r="E170" s="32">
        <f>IF(E158=0,0,E158/10000*VLOOKUP(C170,workforce,2,FALSE))</f>
        <v>0</v>
      </c>
      <c r="F170" s="32">
        <f>IF(F158=0,0,F158/10000*VLOOKUP(C170,workforce,2,FALSE))</f>
        <v>0</v>
      </c>
      <c r="G170" s="32">
        <f>IF(G158=0,0,G158/10000*VLOOKUP(C170,workforce,2,FALSE))</f>
        <v>0</v>
      </c>
      <c r="H170" s="32">
        <f>IF(H158=0,0,H158/10000*VLOOKUP(C170,workforce,2,FALSE))</f>
        <v>0</v>
      </c>
      <c r="I170" s="32">
        <f>IF(I158=0,0,I158/10000*VLOOKUP(C170,workforce,2,FALSE))</f>
        <v>0</v>
      </c>
      <c r="J170" s="32">
        <f>IF(J158=0,0,J158/10000*VLOOKUP(C170,workforce,2,FALSE))</f>
        <v>0</v>
      </c>
      <c r="K170" s="32">
        <f>IF(K158=0,0,K158/10000*VLOOKUP(C170,workforce,2,FALSE))</f>
        <v>0</v>
      </c>
      <c r="L170" s="32">
        <f>IF(L158=0,0,L158/10000*VLOOKUP(C170,workforce,2,FALSE))</f>
        <v>0</v>
      </c>
      <c r="M170" s="32">
        <f>IF(M158=0,0,M158/10000*VLOOKUP(C170,workforce,2,FALSE))</f>
        <v>0</v>
      </c>
      <c r="N170" s="32">
        <f>IF(N158=0,0,N158/10000*VLOOKUP(C170,workforce,2,FALSE))</f>
        <v>0</v>
      </c>
    </row>
    <row r="171" spans="2:14" ht="15" thickBot="1" x14ac:dyDescent="0.35">
      <c r="B171" s="23"/>
      <c r="C171" s="30" t="s">
        <v>49</v>
      </c>
      <c r="D171" s="31">
        <f>IF(D158=0,0,D158/10000*VLOOKUP(C171,workforce,2,FALSE))</f>
        <v>0</v>
      </c>
      <c r="E171" s="32">
        <f>IF(E158=0,0,E158/10000*VLOOKUP(C171,workforce,2,FALSE))</f>
        <v>0</v>
      </c>
      <c r="F171" s="32">
        <f>IF(F158=0,0,F158/10000*VLOOKUP(C171,workforce,2,FALSE))</f>
        <v>0</v>
      </c>
      <c r="G171" s="32">
        <f>IF(G158=0,0,G158/10000*VLOOKUP(C171,workforce,2,FALSE))</f>
        <v>0</v>
      </c>
      <c r="H171" s="32">
        <f>IF(H158=0,0,H158/10000*VLOOKUP(C171,workforce,2,FALSE))</f>
        <v>0</v>
      </c>
      <c r="I171" s="32">
        <f>IF(I158=0,0,I158/10000*VLOOKUP(C171,workforce,2,FALSE))</f>
        <v>0</v>
      </c>
      <c r="J171" s="32">
        <f>IF(J158=0,0,J158/10000*VLOOKUP(C171,workforce,2,FALSE))</f>
        <v>0</v>
      </c>
      <c r="K171" s="32">
        <f>IF(K158=0,0,K158/10000*VLOOKUP(C171,workforce,2,FALSE))</f>
        <v>0</v>
      </c>
      <c r="L171" s="32">
        <f>IF(L158=0,0,L158/10000*VLOOKUP(C171,workforce,2,FALSE))</f>
        <v>0</v>
      </c>
      <c r="M171" s="32">
        <f>IF(M158=0,0,M158/10000*VLOOKUP(C171,workforce,2,FALSE))</f>
        <v>0</v>
      </c>
      <c r="N171" s="32">
        <f>IF(N158=0,0,N158/10000*VLOOKUP(C171,workforce,2,FALSE))</f>
        <v>0</v>
      </c>
    </row>
    <row r="172" spans="2:14" ht="15" thickBot="1" x14ac:dyDescent="0.35">
      <c r="B172" s="23"/>
      <c r="C172" s="33" t="s">
        <v>76</v>
      </c>
      <c r="D172" s="31">
        <f>SUM(D162:D171)</f>
        <v>0</v>
      </c>
      <c r="E172" s="32">
        <f t="shared" ref="E172:N172" si="39">SUM(E162:E171)</f>
        <v>0</v>
      </c>
      <c r="F172" s="32">
        <f t="shared" si="39"/>
        <v>0</v>
      </c>
      <c r="G172" s="32">
        <f t="shared" si="39"/>
        <v>0</v>
      </c>
      <c r="H172" s="32">
        <f t="shared" si="39"/>
        <v>0</v>
      </c>
      <c r="I172" s="32">
        <f t="shared" si="39"/>
        <v>0</v>
      </c>
      <c r="J172" s="32">
        <f t="shared" si="39"/>
        <v>0</v>
      </c>
      <c r="K172" s="32">
        <f t="shared" si="39"/>
        <v>0</v>
      </c>
      <c r="L172" s="32">
        <f t="shared" si="39"/>
        <v>0</v>
      </c>
      <c r="M172" s="32">
        <f t="shared" si="39"/>
        <v>0</v>
      </c>
      <c r="N172" s="32">
        <f t="shared" si="39"/>
        <v>0</v>
      </c>
    </row>
    <row r="173" spans="2:14" ht="15" thickBot="1" x14ac:dyDescent="0.35"/>
    <row r="174" spans="2:14" ht="15" thickBot="1" x14ac:dyDescent="0.35">
      <c r="B174" s="19" t="s">
        <v>77</v>
      </c>
      <c r="C174" s="34" t="s">
        <v>78</v>
      </c>
      <c r="D174" s="35">
        <v>2015</v>
      </c>
      <c r="E174" s="22">
        <v>2016</v>
      </c>
      <c r="F174" s="22">
        <v>2017</v>
      </c>
      <c r="G174" s="22">
        <v>2018</v>
      </c>
      <c r="H174" s="22">
        <v>2019</v>
      </c>
      <c r="I174" s="22">
        <v>2020</v>
      </c>
      <c r="J174" s="22">
        <v>2021</v>
      </c>
      <c r="K174" s="22">
        <v>2022</v>
      </c>
      <c r="L174" s="22">
        <v>2023</v>
      </c>
      <c r="M174" s="22">
        <v>2024</v>
      </c>
      <c r="N174" s="22">
        <v>2025</v>
      </c>
    </row>
    <row r="175" spans="2:14" ht="15" thickBot="1" x14ac:dyDescent="0.35">
      <c r="B175" s="36">
        <v>10</v>
      </c>
      <c r="C175" s="24" t="s">
        <v>72</v>
      </c>
      <c r="D175" s="25">
        <f>IF(C174="--BLANK--",0,VLOOKUP(C174,Maternities,2,FALSE))</f>
        <v>0</v>
      </c>
      <c r="E175" s="37">
        <f>IF(D175=0,0,VLOOKUP(C174,Maternities,3,FALSE))</f>
        <v>0</v>
      </c>
      <c r="F175" s="37">
        <f>IF(E175=0,0,VLOOKUP(C174,Maternities,4,FALSE))</f>
        <v>0</v>
      </c>
      <c r="G175" s="37">
        <f>IF(F175=0,0,VLOOKUP(C174,Maternities,5,FALSE))</f>
        <v>0</v>
      </c>
      <c r="H175" s="37">
        <f>IF(G175=0,0,VLOOKUP(C174,Maternities,6,FALSE))</f>
        <v>0</v>
      </c>
      <c r="I175" s="37">
        <f>IF(H175=0,0,VLOOKUP(C174,Maternities,7,FALSE))</f>
        <v>0</v>
      </c>
      <c r="J175" s="37">
        <f>IF(I175=0,0,VLOOKUP(C174,Maternities,8,FALSE))</f>
        <v>0</v>
      </c>
      <c r="K175" s="37">
        <f>IF(J175=0,0,VLOOKUP(C174,Maternities,9,FALSE))</f>
        <v>0</v>
      </c>
      <c r="L175" s="37">
        <f>IF(K175=0,0,VLOOKUP(C174,Maternities,10,FALSE))</f>
        <v>0</v>
      </c>
      <c r="M175" s="37">
        <f>IF(L175=0,0,VLOOKUP(C174,Maternities,11,FALSE))</f>
        <v>0</v>
      </c>
      <c r="N175" s="37">
        <f>IF(M175=0,0,VLOOKUP(C174,Maternities,12,FALSE))</f>
        <v>0</v>
      </c>
    </row>
    <row r="176" spans="2:14" ht="15" thickBot="1" x14ac:dyDescent="0.35">
      <c r="B176" s="23"/>
      <c r="C176" s="26" t="s">
        <v>73</v>
      </c>
      <c r="D176" s="27">
        <f t="shared" ref="D176:N176" si="40">IF(D175=0,0,D175*severe)</f>
        <v>0</v>
      </c>
      <c r="E176" s="28">
        <f t="shared" si="40"/>
        <v>0</v>
      </c>
      <c r="F176" s="28">
        <f t="shared" si="40"/>
        <v>0</v>
      </c>
      <c r="G176" s="28">
        <f t="shared" si="40"/>
        <v>0</v>
      </c>
      <c r="H176" s="28">
        <f t="shared" si="40"/>
        <v>0</v>
      </c>
      <c r="I176" s="28">
        <f t="shared" si="40"/>
        <v>0</v>
      </c>
      <c r="J176" s="28">
        <f t="shared" si="40"/>
        <v>0</v>
      </c>
      <c r="K176" s="28">
        <f t="shared" si="40"/>
        <v>0</v>
      </c>
      <c r="L176" s="28">
        <f t="shared" si="40"/>
        <v>0</v>
      </c>
      <c r="M176" s="28">
        <f t="shared" si="40"/>
        <v>0</v>
      </c>
      <c r="N176" s="28">
        <f t="shared" si="40"/>
        <v>0</v>
      </c>
    </row>
    <row r="177" spans="2:14" ht="15" thickBot="1" x14ac:dyDescent="0.35">
      <c r="B177" s="23"/>
      <c r="C177" s="26" t="s">
        <v>74</v>
      </c>
      <c r="D177" s="27">
        <f t="shared" ref="D177:N177" si="41">IF(D175=0,0,D175*moderateHigh)</f>
        <v>0</v>
      </c>
      <c r="E177" s="28">
        <f t="shared" si="41"/>
        <v>0</v>
      </c>
      <c r="F177" s="28">
        <f t="shared" si="41"/>
        <v>0</v>
      </c>
      <c r="G177" s="28">
        <f t="shared" si="41"/>
        <v>0</v>
      </c>
      <c r="H177" s="28">
        <f t="shared" si="41"/>
        <v>0</v>
      </c>
      <c r="I177" s="28">
        <f t="shared" si="41"/>
        <v>0</v>
      </c>
      <c r="J177" s="28">
        <f t="shared" si="41"/>
        <v>0</v>
      </c>
      <c r="K177" s="28">
        <f t="shared" si="41"/>
        <v>0</v>
      </c>
      <c r="L177" s="28">
        <f t="shared" si="41"/>
        <v>0</v>
      </c>
      <c r="M177" s="28">
        <f t="shared" si="41"/>
        <v>0</v>
      </c>
      <c r="N177" s="28">
        <f t="shared" si="41"/>
        <v>0</v>
      </c>
    </row>
    <row r="178" spans="2:14" ht="15" thickBot="1" x14ac:dyDescent="0.35">
      <c r="B178" s="23"/>
      <c r="C178" s="29" t="s">
        <v>75</v>
      </c>
      <c r="D178" s="27">
        <f t="shared" ref="D178:N178" si="42">IF(D175=0,0,SUM(D176:D177))</f>
        <v>0</v>
      </c>
      <c r="E178" s="28">
        <f t="shared" si="42"/>
        <v>0</v>
      </c>
      <c r="F178" s="28">
        <f t="shared" si="42"/>
        <v>0</v>
      </c>
      <c r="G178" s="28">
        <f t="shared" si="42"/>
        <v>0</v>
      </c>
      <c r="H178" s="28">
        <f t="shared" si="42"/>
        <v>0</v>
      </c>
      <c r="I178" s="28">
        <f t="shared" si="42"/>
        <v>0</v>
      </c>
      <c r="J178" s="28">
        <f t="shared" si="42"/>
        <v>0</v>
      </c>
      <c r="K178" s="28">
        <f t="shared" si="42"/>
        <v>0</v>
      </c>
      <c r="L178" s="28">
        <f t="shared" si="42"/>
        <v>0</v>
      </c>
      <c r="M178" s="28">
        <f t="shared" si="42"/>
        <v>0</v>
      </c>
      <c r="N178" s="28">
        <f t="shared" si="42"/>
        <v>0</v>
      </c>
    </row>
    <row r="179" spans="2:14" ht="15" thickBot="1" x14ac:dyDescent="0.35">
      <c r="B179" s="23"/>
      <c r="C179" s="30" t="s">
        <v>40</v>
      </c>
      <c r="D179" s="31">
        <f>IF(D175=0,0,D175/10000*VLOOKUP(C179,workforce,2,FALSE))</f>
        <v>0</v>
      </c>
      <c r="E179" s="32">
        <f>IF(E175=0,0,E175/10000*VLOOKUP(C179,workforce,2,FALSE))</f>
        <v>0</v>
      </c>
      <c r="F179" s="32">
        <f>IF(F175=0,0,F175/10000*VLOOKUP(C179,workforce,2,FALSE))</f>
        <v>0</v>
      </c>
      <c r="G179" s="32">
        <f>IF(G175=0,0,G175/10000*VLOOKUP(C179,workforce,2,FALSE))</f>
        <v>0</v>
      </c>
      <c r="H179" s="32">
        <f>IF(H175=0,0,H175/10000*VLOOKUP(C179,workforce,2,FALSE))</f>
        <v>0</v>
      </c>
      <c r="I179" s="32">
        <f>IF(I175=0,0,I175/10000*VLOOKUP(C179,workforce,2,FALSE))</f>
        <v>0</v>
      </c>
      <c r="J179" s="32">
        <f>IF(J175=0,0,J175/10000*VLOOKUP(C179,workforce,2,FALSE))</f>
        <v>0</v>
      </c>
      <c r="K179" s="32">
        <f>IF(K175=0,0,K175/10000*VLOOKUP(C179,workforce,2,FALSE))</f>
        <v>0</v>
      </c>
      <c r="L179" s="32">
        <f>IF(L175=0,0,L175/10000*VLOOKUP(C179,workforce,2,FALSE))</f>
        <v>0</v>
      </c>
      <c r="M179" s="32">
        <f>IF(M175=0,0,M175/10000*VLOOKUP(C179,workforce,2,FALSE))</f>
        <v>0</v>
      </c>
      <c r="N179" s="32">
        <f>IF(N175=0,0,N175/10000*VLOOKUP(C179,workforce,2,FALSE))</f>
        <v>0</v>
      </c>
    </row>
    <row r="180" spans="2:14" ht="15" thickBot="1" x14ac:dyDescent="0.35">
      <c r="B180" s="23"/>
      <c r="C180" s="30" t="s">
        <v>41</v>
      </c>
      <c r="D180" s="31">
        <f>IF(D175=0,0,D175/10000*VLOOKUP(C180,workforce,2,FALSE))</f>
        <v>0</v>
      </c>
      <c r="E180" s="32">
        <f>IF(E175=0,0,E175/10000*VLOOKUP(C180,workforce,2,FALSE))</f>
        <v>0</v>
      </c>
      <c r="F180" s="32">
        <f>IF(F175=0,0,F175/10000*VLOOKUP(C180,workforce,2,FALSE))</f>
        <v>0</v>
      </c>
      <c r="G180" s="32">
        <f>IF(G175=0,0,G175/10000*VLOOKUP(C180,workforce,2,FALSE))</f>
        <v>0</v>
      </c>
      <c r="H180" s="32">
        <f>IF(H175=0,0,H175/10000*VLOOKUP(C180,workforce,2,FALSE))</f>
        <v>0</v>
      </c>
      <c r="I180" s="32">
        <f>IF(I175=0,0,I175/10000*VLOOKUP(C180,workforce,2,FALSE))</f>
        <v>0</v>
      </c>
      <c r="J180" s="32">
        <f>IF(J175=0,0,J175/10000*VLOOKUP(C180,workforce,2,FALSE))</f>
        <v>0</v>
      </c>
      <c r="K180" s="32">
        <f>IF(K175=0,0,K175/10000*VLOOKUP(C180,workforce,2,FALSE))</f>
        <v>0</v>
      </c>
      <c r="L180" s="32">
        <f>IF(L175=0,0,L175/10000*VLOOKUP(C180,workforce,2,FALSE))</f>
        <v>0</v>
      </c>
      <c r="M180" s="32">
        <f>IF(M175=0,0,M175/10000*VLOOKUP(C180,workforce,2,FALSE))</f>
        <v>0</v>
      </c>
      <c r="N180" s="32">
        <f>IF(N175=0,0,N175/10000*VLOOKUP(C180,workforce,2,FALSE))</f>
        <v>0</v>
      </c>
    </row>
    <row r="181" spans="2:14" ht="15" thickBot="1" x14ac:dyDescent="0.35">
      <c r="B181" s="23"/>
      <c r="C181" s="30" t="s">
        <v>42</v>
      </c>
      <c r="D181" s="31">
        <f>IF(D175=0,0,D175/10000*VLOOKUP(C181,workforce,2,FALSE))</f>
        <v>0</v>
      </c>
      <c r="E181" s="32">
        <f>IF(E175=0,0,E175/10000*VLOOKUP(C181,workforce,2,FALSE))</f>
        <v>0</v>
      </c>
      <c r="F181" s="32">
        <f>IF(F175=0,0,F175/10000*VLOOKUP(C181,workforce,2,FALSE))</f>
        <v>0</v>
      </c>
      <c r="G181" s="32">
        <f>IF(G175=0,0,G175/10000*VLOOKUP(C181,workforce,2,FALSE))</f>
        <v>0</v>
      </c>
      <c r="H181" s="32">
        <f>IF(H175=0,0,H175/10000*VLOOKUP(C181,workforce,2,FALSE))</f>
        <v>0</v>
      </c>
      <c r="I181" s="32">
        <f>IF(I175=0,0,I175/10000*VLOOKUP(C181,workforce,2,FALSE))</f>
        <v>0</v>
      </c>
      <c r="J181" s="32">
        <f>IF(J175=0,0,J175/10000*VLOOKUP(C181,workforce,2,FALSE))</f>
        <v>0</v>
      </c>
      <c r="K181" s="32">
        <f>IF(K175=0,0,K175/10000*VLOOKUP(C181,workforce,2,FALSE))</f>
        <v>0</v>
      </c>
      <c r="L181" s="32">
        <f>IF(L175=0,0,L175/10000*VLOOKUP(C181,workforce,2,FALSE))</f>
        <v>0</v>
      </c>
      <c r="M181" s="32">
        <f>IF(M175=0,0,M175/10000*VLOOKUP(C181,workforce,2,FALSE))</f>
        <v>0</v>
      </c>
      <c r="N181" s="32">
        <f>IF(N175=0,0,N175/10000*VLOOKUP(C181,workforce,2,FALSE))</f>
        <v>0</v>
      </c>
    </row>
    <row r="182" spans="2:14" ht="15" thickBot="1" x14ac:dyDescent="0.35">
      <c r="B182" s="23"/>
      <c r="C182" s="30" t="s">
        <v>43</v>
      </c>
      <c r="D182" s="31">
        <f>IF(D175=0,0,D175/10000*VLOOKUP(C182,workforce,2,FALSE))</f>
        <v>0</v>
      </c>
      <c r="E182" s="32">
        <f>IF(E175=0,0,E175/10000*VLOOKUP(C182,workforce,2,FALSE))</f>
        <v>0</v>
      </c>
      <c r="F182" s="32">
        <f>IF(F175=0,0,F175/10000*VLOOKUP(C182,workforce,2,FALSE))</f>
        <v>0</v>
      </c>
      <c r="G182" s="32">
        <f>IF(G175=0,0,G175/10000*VLOOKUP(C182,workforce,2,FALSE))</f>
        <v>0</v>
      </c>
      <c r="H182" s="32">
        <f>IF(H175=0,0,H175/10000*VLOOKUP(C182,workforce,2,FALSE))</f>
        <v>0</v>
      </c>
      <c r="I182" s="32">
        <f>IF(I175=0,0,I175/10000*VLOOKUP(C182,workforce,2,FALSE))</f>
        <v>0</v>
      </c>
      <c r="J182" s="32">
        <f>IF(J175=0,0,J175/10000*VLOOKUP(C182,workforce,2,FALSE))</f>
        <v>0</v>
      </c>
      <c r="K182" s="32">
        <f>IF(K175=0,0,K175/10000*VLOOKUP(C182,workforce,2,FALSE))</f>
        <v>0</v>
      </c>
      <c r="L182" s="32">
        <f>IF(L175=0,0,L175/10000*VLOOKUP(C182,workforce,2,FALSE))</f>
        <v>0</v>
      </c>
      <c r="M182" s="32">
        <f>IF(M175=0,0,M175/10000*VLOOKUP(C182,workforce,2,FALSE))</f>
        <v>0</v>
      </c>
      <c r="N182" s="32">
        <f>IF(N175=0,0,N175/10000*VLOOKUP(C182,workforce,2,FALSE))</f>
        <v>0</v>
      </c>
    </row>
    <row r="183" spans="2:14" ht="15" thickBot="1" x14ac:dyDescent="0.35">
      <c r="B183" s="23"/>
      <c r="C183" s="30" t="s">
        <v>44</v>
      </c>
      <c r="D183" s="31">
        <f>IF(D175=0,0,D175/10000*VLOOKUP(C183,workforce,2,FALSE))</f>
        <v>0</v>
      </c>
      <c r="E183" s="32">
        <f>IF(E175=0,0,E175/10000*VLOOKUP(C183,workforce,2,FALSE))</f>
        <v>0</v>
      </c>
      <c r="F183" s="32">
        <f>IF(F175=0,0,F175/10000*VLOOKUP(C183,workforce,2,FALSE))</f>
        <v>0</v>
      </c>
      <c r="G183" s="32">
        <f>IF(G175=0,0,G175/10000*VLOOKUP(C183,workforce,2,FALSE))</f>
        <v>0</v>
      </c>
      <c r="H183" s="32">
        <f>IF(H175=0,0,H175/10000*VLOOKUP(C183,workforce,2,FALSE))</f>
        <v>0</v>
      </c>
      <c r="I183" s="32">
        <f>IF(I175=0,0,I175/10000*VLOOKUP(C183,workforce,2,FALSE))</f>
        <v>0</v>
      </c>
      <c r="J183" s="32">
        <f>IF(J175=0,0,J175/10000*VLOOKUP(C183,workforce,2,FALSE))</f>
        <v>0</v>
      </c>
      <c r="K183" s="32">
        <f>IF(K175=0,0,K175/10000*VLOOKUP(C183,workforce,2,FALSE))</f>
        <v>0</v>
      </c>
      <c r="L183" s="32">
        <f>IF(L175=0,0,L175/10000*VLOOKUP(C183,workforce,2,FALSE))</f>
        <v>0</v>
      </c>
      <c r="M183" s="32">
        <f>IF(M175=0,0,M175/10000*VLOOKUP(C183,workforce,2,FALSE))</f>
        <v>0</v>
      </c>
      <c r="N183" s="32">
        <f>IF(N175=0,0,N175/10000*VLOOKUP(C183,workforce,2,FALSE))</f>
        <v>0</v>
      </c>
    </row>
    <row r="184" spans="2:14" ht="15" thickBot="1" x14ac:dyDescent="0.35">
      <c r="B184" s="23"/>
      <c r="C184" s="30" t="s">
        <v>45</v>
      </c>
      <c r="D184" s="31">
        <f>IF(D175=0,0,D175/10000*VLOOKUP(C184,workforce,2,FALSE))</f>
        <v>0</v>
      </c>
      <c r="E184" s="32">
        <f>IF(E175=0,0,E175/10000*VLOOKUP(C184,workforce,2,FALSE))</f>
        <v>0</v>
      </c>
      <c r="F184" s="32">
        <f>IF(F175=0,0,F175/10000*VLOOKUP(C184,workforce,2,FALSE))</f>
        <v>0</v>
      </c>
      <c r="G184" s="32">
        <f>IF(G175=0,0,G175/10000*VLOOKUP(C184,workforce,2,FALSE))</f>
        <v>0</v>
      </c>
      <c r="H184" s="32">
        <f>IF(H175=0,0,H175/10000*VLOOKUP(C184,workforce,2,FALSE))</f>
        <v>0</v>
      </c>
      <c r="I184" s="32">
        <f>IF(I175=0,0,I175/10000*VLOOKUP(C184,workforce,2,FALSE))</f>
        <v>0</v>
      </c>
      <c r="J184" s="32">
        <f>IF(J175=0,0,J175/10000*VLOOKUP(C184,workforce,2,FALSE))</f>
        <v>0</v>
      </c>
      <c r="K184" s="32">
        <f>IF(K175=0,0,K175/10000*VLOOKUP(C184,workforce,2,FALSE))</f>
        <v>0</v>
      </c>
      <c r="L184" s="32">
        <f>IF(L175=0,0,L175/10000*VLOOKUP(C184,workforce,2,FALSE))</f>
        <v>0</v>
      </c>
      <c r="M184" s="32">
        <f>IF(M175=0,0,M175/10000*VLOOKUP(C184,workforce,2,FALSE))</f>
        <v>0</v>
      </c>
      <c r="N184" s="32">
        <f>IF(N175=0,0,N175/10000*VLOOKUP(C184,workforce,2,FALSE))</f>
        <v>0</v>
      </c>
    </row>
    <row r="185" spans="2:14" ht="15" thickBot="1" x14ac:dyDescent="0.35">
      <c r="B185" s="23"/>
      <c r="C185" s="30" t="s">
        <v>46</v>
      </c>
      <c r="D185" s="31">
        <f>IF(D175=0,0,D175/10000*VLOOKUP(C185,workforce,2,FALSE))</f>
        <v>0</v>
      </c>
      <c r="E185" s="32">
        <f>IF(E175=0,0,E175/10000*VLOOKUP(C185,workforce,2,FALSE))</f>
        <v>0</v>
      </c>
      <c r="F185" s="32">
        <f>IF(F175=0,0,F175/10000*VLOOKUP(C185,workforce,2,FALSE))</f>
        <v>0</v>
      </c>
      <c r="G185" s="32">
        <f>IF(G175=0,0,G175/10000*VLOOKUP(C185,workforce,2,FALSE))</f>
        <v>0</v>
      </c>
      <c r="H185" s="32">
        <f>IF(H175=0,0,H175/10000*VLOOKUP(C185,workforce,2,FALSE))</f>
        <v>0</v>
      </c>
      <c r="I185" s="32">
        <f>IF(I175=0,0,I175/10000*VLOOKUP(C185,workforce,2,FALSE))</f>
        <v>0</v>
      </c>
      <c r="J185" s="32">
        <f>IF(J175=0,0,J175/10000*VLOOKUP(C185,workforce,2,FALSE))</f>
        <v>0</v>
      </c>
      <c r="K185" s="32">
        <f>IF(K175=0,0,K175/10000*VLOOKUP(C185,workforce,2,FALSE))</f>
        <v>0</v>
      </c>
      <c r="L185" s="32">
        <f>IF(L175=0,0,L175/10000*VLOOKUP(C185,workforce,2,FALSE))</f>
        <v>0</v>
      </c>
      <c r="M185" s="32">
        <f>IF(M175=0,0,M175/10000*VLOOKUP(C185,workforce,2,FALSE))</f>
        <v>0</v>
      </c>
      <c r="N185" s="32">
        <f>IF(N175=0,0,N175/10000*VLOOKUP(C185,workforce,2,FALSE))</f>
        <v>0</v>
      </c>
    </row>
    <row r="186" spans="2:14" ht="15" thickBot="1" x14ac:dyDescent="0.35">
      <c r="B186" s="23"/>
      <c r="C186" s="30" t="s">
        <v>47</v>
      </c>
      <c r="D186" s="31">
        <f>IF(D175=0,0,D175/10000*VLOOKUP(C186,workforce,2,FALSE))</f>
        <v>0</v>
      </c>
      <c r="E186" s="32">
        <f>IF(E175=0,0,E175/10000*VLOOKUP(C186,workforce,2,FALSE))</f>
        <v>0</v>
      </c>
      <c r="F186" s="32">
        <f>IF(F175=0,0,F175/10000*VLOOKUP(C186,workforce,2,FALSE))</f>
        <v>0</v>
      </c>
      <c r="G186" s="32">
        <f>IF(G175=0,0,G175/10000*VLOOKUP(C186,workforce,2,FALSE))</f>
        <v>0</v>
      </c>
      <c r="H186" s="32">
        <f>IF(H175=0,0,H175/10000*VLOOKUP(C186,workforce,2,FALSE))</f>
        <v>0</v>
      </c>
      <c r="I186" s="32">
        <f>IF(I175=0,0,I175/10000*VLOOKUP(C186,workforce,2,FALSE))</f>
        <v>0</v>
      </c>
      <c r="J186" s="32">
        <f>IF(J175=0,0,J175/10000*VLOOKUP(C186,workforce,2,FALSE))</f>
        <v>0</v>
      </c>
      <c r="K186" s="32">
        <f>IF(K175=0,0,K175/10000*VLOOKUP(C186,workforce,2,FALSE))</f>
        <v>0</v>
      </c>
      <c r="L186" s="32">
        <f>IF(L175=0,0,L175/10000*VLOOKUP(C186,workforce,2,FALSE))</f>
        <v>0</v>
      </c>
      <c r="M186" s="32">
        <f>IF(M175=0,0,M175/10000*VLOOKUP(C186,workforce,2,FALSE))</f>
        <v>0</v>
      </c>
      <c r="N186" s="32">
        <f>IF(N175=0,0,N175/10000*VLOOKUP(C186,workforce,2,FALSE))</f>
        <v>0</v>
      </c>
    </row>
    <row r="187" spans="2:14" ht="15" thickBot="1" x14ac:dyDescent="0.35">
      <c r="B187" s="23"/>
      <c r="C187" s="30" t="s">
        <v>48</v>
      </c>
      <c r="D187" s="31">
        <f>IF(D175=0,0,D175/10000*VLOOKUP(C187,workforce,2,FALSE))</f>
        <v>0</v>
      </c>
      <c r="E187" s="32">
        <f>IF(E175=0,0,E175/10000*VLOOKUP(C187,workforce,2,FALSE))</f>
        <v>0</v>
      </c>
      <c r="F187" s="32">
        <f>IF(F175=0,0,F175/10000*VLOOKUP(C187,workforce,2,FALSE))</f>
        <v>0</v>
      </c>
      <c r="G187" s="32">
        <f>IF(G175=0,0,G175/10000*VLOOKUP(C187,workforce,2,FALSE))</f>
        <v>0</v>
      </c>
      <c r="H187" s="32">
        <f>IF(H175=0,0,H175/10000*VLOOKUP(C187,workforce,2,FALSE))</f>
        <v>0</v>
      </c>
      <c r="I187" s="32">
        <f>IF(I175=0,0,I175/10000*VLOOKUP(C187,workforce,2,FALSE))</f>
        <v>0</v>
      </c>
      <c r="J187" s="32">
        <f>IF(J175=0,0,J175/10000*VLOOKUP(C187,workforce,2,FALSE))</f>
        <v>0</v>
      </c>
      <c r="K187" s="32">
        <f>IF(K175=0,0,K175/10000*VLOOKUP(C187,workforce,2,FALSE))</f>
        <v>0</v>
      </c>
      <c r="L187" s="32">
        <f>IF(L175=0,0,L175/10000*VLOOKUP(C187,workforce,2,FALSE))</f>
        <v>0</v>
      </c>
      <c r="M187" s="32">
        <f>IF(M175=0,0,M175/10000*VLOOKUP(C187,workforce,2,FALSE))</f>
        <v>0</v>
      </c>
      <c r="N187" s="32">
        <f>IF(N175=0,0,N175/10000*VLOOKUP(C187,workforce,2,FALSE))</f>
        <v>0</v>
      </c>
    </row>
    <row r="188" spans="2:14" ht="15" thickBot="1" x14ac:dyDescent="0.35">
      <c r="B188" s="23"/>
      <c r="C188" s="30" t="s">
        <v>49</v>
      </c>
      <c r="D188" s="31">
        <f>IF(D175=0,0,D175/10000*VLOOKUP(C188,workforce,2,FALSE))</f>
        <v>0</v>
      </c>
      <c r="E188" s="32">
        <f>IF(E175=0,0,E175/10000*VLOOKUP(C188,workforce,2,FALSE))</f>
        <v>0</v>
      </c>
      <c r="F188" s="32">
        <f>IF(F175=0,0,F175/10000*VLOOKUP(C188,workforce,2,FALSE))</f>
        <v>0</v>
      </c>
      <c r="G188" s="32">
        <f>IF(G175=0,0,G175/10000*VLOOKUP(C188,workforce,2,FALSE))</f>
        <v>0</v>
      </c>
      <c r="H188" s="32">
        <f>IF(H175=0,0,H175/10000*VLOOKUP(C188,workforce,2,FALSE))</f>
        <v>0</v>
      </c>
      <c r="I188" s="32">
        <f>IF(I175=0,0,I175/10000*VLOOKUP(C188,workforce,2,FALSE))</f>
        <v>0</v>
      </c>
      <c r="J188" s="32">
        <f>IF(J175=0,0,J175/10000*VLOOKUP(C188,workforce,2,FALSE))</f>
        <v>0</v>
      </c>
      <c r="K188" s="32">
        <f>IF(K175=0,0,K175/10000*VLOOKUP(C188,workforce,2,FALSE))</f>
        <v>0</v>
      </c>
      <c r="L188" s="32">
        <f>IF(L175=0,0,L175/10000*VLOOKUP(C188,workforce,2,FALSE))</f>
        <v>0</v>
      </c>
      <c r="M188" s="32">
        <f>IF(M175=0,0,M175/10000*VLOOKUP(C188,workforce,2,FALSE))</f>
        <v>0</v>
      </c>
      <c r="N188" s="32">
        <f>IF(N175=0,0,N175/10000*VLOOKUP(C188,workforce,2,FALSE))</f>
        <v>0</v>
      </c>
    </row>
    <row r="189" spans="2:14" ht="15" thickBot="1" x14ac:dyDescent="0.35">
      <c r="B189" s="23"/>
      <c r="C189" s="33" t="s">
        <v>76</v>
      </c>
      <c r="D189" s="31">
        <f>SUM(D179:D188)</f>
        <v>0</v>
      </c>
      <c r="E189" s="32">
        <f t="shared" ref="E189:N189" si="43">SUM(E179:E188)</f>
        <v>0</v>
      </c>
      <c r="F189" s="32">
        <f t="shared" si="43"/>
        <v>0</v>
      </c>
      <c r="G189" s="32">
        <f t="shared" si="43"/>
        <v>0</v>
      </c>
      <c r="H189" s="32">
        <f t="shared" si="43"/>
        <v>0</v>
      </c>
      <c r="I189" s="32">
        <f t="shared" si="43"/>
        <v>0</v>
      </c>
      <c r="J189" s="32">
        <f t="shared" si="43"/>
        <v>0</v>
      </c>
      <c r="K189" s="32">
        <f t="shared" si="43"/>
        <v>0</v>
      </c>
      <c r="L189" s="32">
        <f t="shared" si="43"/>
        <v>0</v>
      </c>
      <c r="M189" s="32">
        <f t="shared" si="43"/>
        <v>0</v>
      </c>
      <c r="N189" s="32">
        <f t="shared" si="43"/>
        <v>0</v>
      </c>
    </row>
    <row r="190" spans="2:14" ht="15" thickBot="1" x14ac:dyDescent="0.35"/>
    <row r="191" spans="2:14" ht="15" thickBot="1" x14ac:dyDescent="0.35">
      <c r="B191" s="19" t="s">
        <v>77</v>
      </c>
      <c r="C191" s="34" t="s">
        <v>78</v>
      </c>
      <c r="D191" s="35">
        <v>2015</v>
      </c>
      <c r="E191" s="22">
        <v>2016</v>
      </c>
      <c r="F191" s="22">
        <v>2017</v>
      </c>
      <c r="G191" s="22">
        <v>2018</v>
      </c>
      <c r="H191" s="22">
        <v>2019</v>
      </c>
      <c r="I191" s="22">
        <v>2020</v>
      </c>
      <c r="J191" s="22">
        <v>2021</v>
      </c>
      <c r="K191" s="22">
        <v>2022</v>
      </c>
      <c r="L191" s="22">
        <v>2023</v>
      </c>
      <c r="M191" s="22">
        <v>2024</v>
      </c>
      <c r="N191" s="22">
        <v>2025</v>
      </c>
    </row>
    <row r="192" spans="2:14" ht="15" thickBot="1" x14ac:dyDescent="0.35">
      <c r="B192" s="36">
        <v>11</v>
      </c>
      <c r="C192" s="24" t="s">
        <v>72</v>
      </c>
      <c r="D192" s="25">
        <f>IF(C191="--BLANK--",0,VLOOKUP(C191,Maternities,2,FALSE))</f>
        <v>0</v>
      </c>
      <c r="E192" s="37">
        <f>IF(D192=0,0,VLOOKUP(C191,Maternities,3,FALSE))</f>
        <v>0</v>
      </c>
      <c r="F192" s="37">
        <f>IF(E192=0,0,VLOOKUP(C191,Maternities,4,FALSE))</f>
        <v>0</v>
      </c>
      <c r="G192" s="37">
        <f>IF(F192=0,0,VLOOKUP(C191,Maternities,5,FALSE))</f>
        <v>0</v>
      </c>
      <c r="H192" s="37">
        <f>IF(G192=0,0,VLOOKUP(C191,Maternities,6,FALSE))</f>
        <v>0</v>
      </c>
      <c r="I192" s="37">
        <f>IF(H192=0,0,VLOOKUP(C191,Maternities,7,FALSE))</f>
        <v>0</v>
      </c>
      <c r="J192" s="37">
        <f>IF(I192=0,0,VLOOKUP(C191,Maternities,8,FALSE))</f>
        <v>0</v>
      </c>
      <c r="K192" s="37">
        <f>IF(J192=0,0,VLOOKUP(C191,Maternities,9,FALSE))</f>
        <v>0</v>
      </c>
      <c r="L192" s="37">
        <f>IF(K192=0,0,VLOOKUP(C191,Maternities,10,FALSE))</f>
        <v>0</v>
      </c>
      <c r="M192" s="37">
        <f>IF(L192=0,0,VLOOKUP(C191,Maternities,11,FALSE))</f>
        <v>0</v>
      </c>
      <c r="N192" s="37">
        <f>IF(M192=0,0,VLOOKUP(C191,Maternities,12,FALSE))</f>
        <v>0</v>
      </c>
    </row>
    <row r="193" spans="2:14" ht="15" thickBot="1" x14ac:dyDescent="0.35">
      <c r="B193" s="23"/>
      <c r="C193" s="26" t="s">
        <v>73</v>
      </c>
      <c r="D193" s="27">
        <f t="shared" ref="D193:N193" si="44">IF(D192=0,0,D192*severe)</f>
        <v>0</v>
      </c>
      <c r="E193" s="28">
        <f t="shared" si="44"/>
        <v>0</v>
      </c>
      <c r="F193" s="28">
        <f t="shared" si="44"/>
        <v>0</v>
      </c>
      <c r="G193" s="28">
        <f t="shared" si="44"/>
        <v>0</v>
      </c>
      <c r="H193" s="28">
        <f t="shared" si="44"/>
        <v>0</v>
      </c>
      <c r="I193" s="28">
        <f t="shared" si="44"/>
        <v>0</v>
      </c>
      <c r="J193" s="28">
        <f t="shared" si="44"/>
        <v>0</v>
      </c>
      <c r="K193" s="28">
        <f t="shared" si="44"/>
        <v>0</v>
      </c>
      <c r="L193" s="28">
        <f t="shared" si="44"/>
        <v>0</v>
      </c>
      <c r="M193" s="28">
        <f t="shared" si="44"/>
        <v>0</v>
      </c>
      <c r="N193" s="28">
        <f t="shared" si="44"/>
        <v>0</v>
      </c>
    </row>
    <row r="194" spans="2:14" ht="15" thickBot="1" x14ac:dyDescent="0.35">
      <c r="B194" s="23"/>
      <c r="C194" s="26" t="s">
        <v>74</v>
      </c>
      <c r="D194" s="27">
        <f t="shared" ref="D194:N194" si="45">IF(D192=0,0,D192*moderateHigh)</f>
        <v>0</v>
      </c>
      <c r="E194" s="28">
        <f t="shared" si="45"/>
        <v>0</v>
      </c>
      <c r="F194" s="28">
        <f t="shared" si="45"/>
        <v>0</v>
      </c>
      <c r="G194" s="28">
        <f t="shared" si="45"/>
        <v>0</v>
      </c>
      <c r="H194" s="28">
        <f t="shared" si="45"/>
        <v>0</v>
      </c>
      <c r="I194" s="28">
        <f t="shared" si="45"/>
        <v>0</v>
      </c>
      <c r="J194" s="28">
        <f t="shared" si="45"/>
        <v>0</v>
      </c>
      <c r="K194" s="28">
        <f t="shared" si="45"/>
        <v>0</v>
      </c>
      <c r="L194" s="28">
        <f t="shared" si="45"/>
        <v>0</v>
      </c>
      <c r="M194" s="28">
        <f t="shared" si="45"/>
        <v>0</v>
      </c>
      <c r="N194" s="28">
        <f t="shared" si="45"/>
        <v>0</v>
      </c>
    </row>
    <row r="195" spans="2:14" ht="15" thickBot="1" x14ac:dyDescent="0.35">
      <c r="B195" s="23"/>
      <c r="C195" s="29" t="s">
        <v>75</v>
      </c>
      <c r="D195" s="27">
        <f t="shared" ref="D195:N195" si="46">IF(D192=0,0,SUM(D193:D194))</f>
        <v>0</v>
      </c>
      <c r="E195" s="28">
        <f t="shared" si="46"/>
        <v>0</v>
      </c>
      <c r="F195" s="28">
        <f t="shared" si="46"/>
        <v>0</v>
      </c>
      <c r="G195" s="28">
        <f t="shared" si="46"/>
        <v>0</v>
      </c>
      <c r="H195" s="28">
        <f t="shared" si="46"/>
        <v>0</v>
      </c>
      <c r="I195" s="28">
        <f t="shared" si="46"/>
        <v>0</v>
      </c>
      <c r="J195" s="28">
        <f t="shared" si="46"/>
        <v>0</v>
      </c>
      <c r="K195" s="28">
        <f t="shared" si="46"/>
        <v>0</v>
      </c>
      <c r="L195" s="28">
        <f t="shared" si="46"/>
        <v>0</v>
      </c>
      <c r="M195" s="28">
        <f t="shared" si="46"/>
        <v>0</v>
      </c>
      <c r="N195" s="28">
        <f t="shared" si="46"/>
        <v>0</v>
      </c>
    </row>
    <row r="196" spans="2:14" ht="15" thickBot="1" x14ac:dyDescent="0.35">
      <c r="B196" s="23"/>
      <c r="C196" s="30" t="s">
        <v>40</v>
      </c>
      <c r="D196" s="31">
        <f>IF(D192=0,0,D192/10000*VLOOKUP(C196,workforce,2,FALSE))</f>
        <v>0</v>
      </c>
      <c r="E196" s="32">
        <f>IF(E192=0,0,E192/10000*VLOOKUP(C196,workforce,2,FALSE))</f>
        <v>0</v>
      </c>
      <c r="F196" s="32">
        <f>IF(F192=0,0,F192/10000*VLOOKUP(C196,workforce,2,FALSE))</f>
        <v>0</v>
      </c>
      <c r="G196" s="32">
        <f>IF(G192=0,0,G192/10000*VLOOKUP(C196,workforce,2,FALSE))</f>
        <v>0</v>
      </c>
      <c r="H196" s="32">
        <f>IF(H192=0,0,H192/10000*VLOOKUP(C196,workforce,2,FALSE))</f>
        <v>0</v>
      </c>
      <c r="I196" s="32">
        <f>IF(I192=0,0,I192/10000*VLOOKUP(C196,workforce,2,FALSE))</f>
        <v>0</v>
      </c>
      <c r="J196" s="32">
        <f>IF(J192=0,0,J192/10000*VLOOKUP(C196,workforce,2,FALSE))</f>
        <v>0</v>
      </c>
      <c r="K196" s="32">
        <f>IF(K192=0,0,K192/10000*VLOOKUP(C196,workforce,2,FALSE))</f>
        <v>0</v>
      </c>
      <c r="L196" s="32">
        <f>IF(L192=0,0,L192/10000*VLOOKUP(C196,workforce,2,FALSE))</f>
        <v>0</v>
      </c>
      <c r="M196" s="32">
        <f>IF(M192=0,0,M192/10000*VLOOKUP(C196,workforce,2,FALSE))</f>
        <v>0</v>
      </c>
      <c r="N196" s="32">
        <f>IF(N192=0,0,N192/10000*VLOOKUP(C196,workforce,2,FALSE))</f>
        <v>0</v>
      </c>
    </row>
    <row r="197" spans="2:14" ht="15" thickBot="1" x14ac:dyDescent="0.35">
      <c r="B197" s="23"/>
      <c r="C197" s="30" t="s">
        <v>41</v>
      </c>
      <c r="D197" s="31">
        <f>IF(D192=0,0,D192/10000*VLOOKUP(C197,workforce,2,FALSE))</f>
        <v>0</v>
      </c>
      <c r="E197" s="32">
        <f>IF(E192=0,0,E192/10000*VLOOKUP(C197,workforce,2,FALSE))</f>
        <v>0</v>
      </c>
      <c r="F197" s="32">
        <f>IF(F192=0,0,F192/10000*VLOOKUP(C197,workforce,2,FALSE))</f>
        <v>0</v>
      </c>
      <c r="G197" s="32">
        <f>IF(G192=0,0,G192/10000*VLOOKUP(C197,workforce,2,FALSE))</f>
        <v>0</v>
      </c>
      <c r="H197" s="32">
        <f>IF(H192=0,0,H192/10000*VLOOKUP(C197,workforce,2,FALSE))</f>
        <v>0</v>
      </c>
      <c r="I197" s="32">
        <f>IF(I192=0,0,I192/10000*VLOOKUP(C197,workforce,2,FALSE))</f>
        <v>0</v>
      </c>
      <c r="J197" s="32">
        <f>IF(J192=0,0,J192/10000*VLOOKUP(C197,workforce,2,FALSE))</f>
        <v>0</v>
      </c>
      <c r="K197" s="32">
        <f>IF(K192=0,0,K192/10000*VLOOKUP(C197,workforce,2,FALSE))</f>
        <v>0</v>
      </c>
      <c r="L197" s="32">
        <f>IF(L192=0,0,L192/10000*VLOOKUP(C197,workforce,2,FALSE))</f>
        <v>0</v>
      </c>
      <c r="M197" s="32">
        <f>IF(M192=0,0,M192/10000*VLOOKUP(C197,workforce,2,FALSE))</f>
        <v>0</v>
      </c>
      <c r="N197" s="32">
        <f>IF(N192=0,0,N192/10000*VLOOKUP(C197,workforce,2,FALSE))</f>
        <v>0</v>
      </c>
    </row>
    <row r="198" spans="2:14" ht="15" thickBot="1" x14ac:dyDescent="0.35">
      <c r="B198" s="23"/>
      <c r="C198" s="30" t="s">
        <v>42</v>
      </c>
      <c r="D198" s="31">
        <f>IF(D192=0,0,D192/10000*VLOOKUP(C198,workforce,2,FALSE))</f>
        <v>0</v>
      </c>
      <c r="E198" s="32">
        <f>IF(E192=0,0,E192/10000*VLOOKUP(C198,workforce,2,FALSE))</f>
        <v>0</v>
      </c>
      <c r="F198" s="32">
        <f>IF(F192=0,0,F192/10000*VLOOKUP(C198,workforce,2,FALSE))</f>
        <v>0</v>
      </c>
      <c r="G198" s="32">
        <f>IF(G192=0,0,G192/10000*VLOOKUP(C198,workforce,2,FALSE))</f>
        <v>0</v>
      </c>
      <c r="H198" s="32">
        <f>IF(H192=0,0,H192/10000*VLOOKUP(C198,workforce,2,FALSE))</f>
        <v>0</v>
      </c>
      <c r="I198" s="32">
        <f>IF(I192=0,0,I192/10000*VLOOKUP(C198,workforce,2,FALSE))</f>
        <v>0</v>
      </c>
      <c r="J198" s="32">
        <f>IF(J192=0,0,J192/10000*VLOOKUP(C198,workforce,2,FALSE))</f>
        <v>0</v>
      </c>
      <c r="K198" s="32">
        <f>IF(K192=0,0,K192/10000*VLOOKUP(C198,workforce,2,FALSE))</f>
        <v>0</v>
      </c>
      <c r="L198" s="32">
        <f>IF(L192=0,0,L192/10000*VLOOKUP(C198,workforce,2,FALSE))</f>
        <v>0</v>
      </c>
      <c r="M198" s="32">
        <f>IF(M192=0,0,M192/10000*VLOOKUP(C198,workforce,2,FALSE))</f>
        <v>0</v>
      </c>
      <c r="N198" s="32">
        <f>IF(N192=0,0,N192/10000*VLOOKUP(C198,workforce,2,FALSE))</f>
        <v>0</v>
      </c>
    </row>
    <row r="199" spans="2:14" ht="15" thickBot="1" x14ac:dyDescent="0.35">
      <c r="B199" s="23"/>
      <c r="C199" s="30" t="s">
        <v>43</v>
      </c>
      <c r="D199" s="31">
        <f>IF(D192=0,0,D192/10000*VLOOKUP(C199,workforce,2,FALSE))</f>
        <v>0</v>
      </c>
      <c r="E199" s="32">
        <f>IF(E192=0,0,E192/10000*VLOOKUP(C199,workforce,2,FALSE))</f>
        <v>0</v>
      </c>
      <c r="F199" s="32">
        <f>IF(F192=0,0,F192/10000*VLOOKUP(C199,workforce,2,FALSE))</f>
        <v>0</v>
      </c>
      <c r="G199" s="32">
        <f>IF(G192=0,0,G192/10000*VLOOKUP(C199,workforce,2,FALSE))</f>
        <v>0</v>
      </c>
      <c r="H199" s="32">
        <f>IF(H192=0,0,H192/10000*VLOOKUP(C199,workforce,2,FALSE))</f>
        <v>0</v>
      </c>
      <c r="I199" s="32">
        <f>IF(I192=0,0,I192/10000*VLOOKUP(C199,workforce,2,FALSE))</f>
        <v>0</v>
      </c>
      <c r="J199" s="32">
        <f>IF(J192=0,0,J192/10000*VLOOKUP(C199,workforce,2,FALSE))</f>
        <v>0</v>
      </c>
      <c r="K199" s="32">
        <f>IF(K192=0,0,K192/10000*VLOOKUP(C199,workforce,2,FALSE))</f>
        <v>0</v>
      </c>
      <c r="L199" s="32">
        <f>IF(L192=0,0,L192/10000*VLOOKUP(C199,workforce,2,FALSE))</f>
        <v>0</v>
      </c>
      <c r="M199" s="32">
        <f>IF(M192=0,0,M192/10000*VLOOKUP(C199,workforce,2,FALSE))</f>
        <v>0</v>
      </c>
      <c r="N199" s="32">
        <f>IF(N192=0,0,N192/10000*VLOOKUP(C199,workforce,2,FALSE))</f>
        <v>0</v>
      </c>
    </row>
    <row r="200" spans="2:14" ht="15" thickBot="1" x14ac:dyDescent="0.35">
      <c r="B200" s="23"/>
      <c r="C200" s="30" t="s">
        <v>44</v>
      </c>
      <c r="D200" s="31">
        <f>IF(D192=0,0,D192/10000*VLOOKUP(C200,workforce,2,FALSE))</f>
        <v>0</v>
      </c>
      <c r="E200" s="32">
        <f>IF(E192=0,0,E192/10000*VLOOKUP(C200,workforce,2,FALSE))</f>
        <v>0</v>
      </c>
      <c r="F200" s="32">
        <f>IF(F192=0,0,F192/10000*VLOOKUP(C200,workforce,2,FALSE))</f>
        <v>0</v>
      </c>
      <c r="G200" s="32">
        <f>IF(G192=0,0,G192/10000*VLOOKUP(C200,workforce,2,FALSE))</f>
        <v>0</v>
      </c>
      <c r="H200" s="32">
        <f>IF(H192=0,0,H192/10000*VLOOKUP(C200,workforce,2,FALSE))</f>
        <v>0</v>
      </c>
      <c r="I200" s="32">
        <f>IF(I192=0,0,I192/10000*VLOOKUP(C200,workforce,2,FALSE))</f>
        <v>0</v>
      </c>
      <c r="J200" s="32">
        <f>IF(J192=0,0,J192/10000*VLOOKUP(C200,workforce,2,FALSE))</f>
        <v>0</v>
      </c>
      <c r="K200" s="32">
        <f>IF(K192=0,0,K192/10000*VLOOKUP(C200,workforce,2,FALSE))</f>
        <v>0</v>
      </c>
      <c r="L200" s="32">
        <f>IF(L192=0,0,L192/10000*VLOOKUP(C200,workforce,2,FALSE))</f>
        <v>0</v>
      </c>
      <c r="M200" s="32">
        <f>IF(M192=0,0,M192/10000*VLOOKUP(C200,workforce,2,FALSE))</f>
        <v>0</v>
      </c>
      <c r="N200" s="32">
        <f>IF(N192=0,0,N192/10000*VLOOKUP(C200,workforce,2,FALSE))</f>
        <v>0</v>
      </c>
    </row>
    <row r="201" spans="2:14" ht="15" thickBot="1" x14ac:dyDescent="0.35">
      <c r="B201" s="23"/>
      <c r="C201" s="30" t="s">
        <v>45</v>
      </c>
      <c r="D201" s="31">
        <f>IF(D192=0,0,D192/10000*VLOOKUP(C201,workforce,2,FALSE))</f>
        <v>0</v>
      </c>
      <c r="E201" s="32">
        <f>IF(E192=0,0,E192/10000*VLOOKUP(C201,workforce,2,FALSE))</f>
        <v>0</v>
      </c>
      <c r="F201" s="32">
        <f>IF(F192=0,0,F192/10000*VLOOKUP(C201,workforce,2,FALSE))</f>
        <v>0</v>
      </c>
      <c r="G201" s="32">
        <f>IF(G192=0,0,G192/10000*VLOOKUP(C201,workforce,2,FALSE))</f>
        <v>0</v>
      </c>
      <c r="H201" s="32">
        <f>IF(H192=0,0,H192/10000*VLOOKUP(C201,workforce,2,FALSE))</f>
        <v>0</v>
      </c>
      <c r="I201" s="32">
        <f>IF(I192=0,0,I192/10000*VLOOKUP(C201,workforce,2,FALSE))</f>
        <v>0</v>
      </c>
      <c r="J201" s="32">
        <f>IF(J192=0,0,J192/10000*VLOOKUP(C201,workforce,2,FALSE))</f>
        <v>0</v>
      </c>
      <c r="K201" s="32">
        <f>IF(K192=0,0,K192/10000*VLOOKUP(C201,workforce,2,FALSE))</f>
        <v>0</v>
      </c>
      <c r="L201" s="32">
        <f>IF(L192=0,0,L192/10000*VLOOKUP(C201,workforce,2,FALSE))</f>
        <v>0</v>
      </c>
      <c r="M201" s="32">
        <f>IF(M192=0,0,M192/10000*VLOOKUP(C201,workforce,2,FALSE))</f>
        <v>0</v>
      </c>
      <c r="N201" s="32">
        <f>IF(N192=0,0,N192/10000*VLOOKUP(C201,workforce,2,FALSE))</f>
        <v>0</v>
      </c>
    </row>
    <row r="202" spans="2:14" ht="15" thickBot="1" x14ac:dyDescent="0.35">
      <c r="B202" s="23"/>
      <c r="C202" s="30" t="s">
        <v>46</v>
      </c>
      <c r="D202" s="31">
        <f>IF(D192=0,0,D192/10000*VLOOKUP(C202,workforce,2,FALSE))</f>
        <v>0</v>
      </c>
      <c r="E202" s="32">
        <f>IF(E192=0,0,E192/10000*VLOOKUP(C202,workforce,2,FALSE))</f>
        <v>0</v>
      </c>
      <c r="F202" s="32">
        <f>IF(F192=0,0,F192/10000*VLOOKUP(C202,workforce,2,FALSE))</f>
        <v>0</v>
      </c>
      <c r="G202" s="32">
        <f>IF(G192=0,0,G192/10000*VLOOKUP(C202,workforce,2,FALSE))</f>
        <v>0</v>
      </c>
      <c r="H202" s="32">
        <f>IF(H192=0,0,H192/10000*VLOOKUP(C202,workforce,2,FALSE))</f>
        <v>0</v>
      </c>
      <c r="I202" s="32">
        <f>IF(I192=0,0,I192/10000*VLOOKUP(C202,workforce,2,FALSE))</f>
        <v>0</v>
      </c>
      <c r="J202" s="32">
        <f>IF(J192=0,0,J192/10000*VLOOKUP(C202,workforce,2,FALSE))</f>
        <v>0</v>
      </c>
      <c r="K202" s="32">
        <f>IF(K192=0,0,K192/10000*VLOOKUP(C202,workforce,2,FALSE))</f>
        <v>0</v>
      </c>
      <c r="L202" s="32">
        <f>IF(L192=0,0,L192/10000*VLOOKUP(C202,workforce,2,FALSE))</f>
        <v>0</v>
      </c>
      <c r="M202" s="32">
        <f>IF(M192=0,0,M192/10000*VLOOKUP(C202,workforce,2,FALSE))</f>
        <v>0</v>
      </c>
      <c r="N202" s="32">
        <f>IF(N192=0,0,N192/10000*VLOOKUP(C202,workforce,2,FALSE))</f>
        <v>0</v>
      </c>
    </row>
    <row r="203" spans="2:14" ht="15" thickBot="1" x14ac:dyDescent="0.35">
      <c r="B203" s="23"/>
      <c r="C203" s="30" t="s">
        <v>47</v>
      </c>
      <c r="D203" s="31">
        <f>IF(D192=0,0,D192/10000*VLOOKUP(C203,workforce,2,FALSE))</f>
        <v>0</v>
      </c>
      <c r="E203" s="32">
        <f>IF(E192=0,0,E192/10000*VLOOKUP(C203,workforce,2,FALSE))</f>
        <v>0</v>
      </c>
      <c r="F203" s="32">
        <f>IF(F192=0,0,F192/10000*VLOOKUP(C203,workforce,2,FALSE))</f>
        <v>0</v>
      </c>
      <c r="G203" s="32">
        <f>IF(G192=0,0,G192/10000*VLOOKUP(C203,workforce,2,FALSE))</f>
        <v>0</v>
      </c>
      <c r="H203" s="32">
        <f>IF(H192=0,0,H192/10000*VLOOKUP(C203,workforce,2,FALSE))</f>
        <v>0</v>
      </c>
      <c r="I203" s="32">
        <f>IF(I192=0,0,I192/10000*VLOOKUP(C203,workforce,2,FALSE))</f>
        <v>0</v>
      </c>
      <c r="J203" s="32">
        <f>IF(J192=0,0,J192/10000*VLOOKUP(C203,workforce,2,FALSE))</f>
        <v>0</v>
      </c>
      <c r="K203" s="32">
        <f>IF(K192=0,0,K192/10000*VLOOKUP(C203,workforce,2,FALSE))</f>
        <v>0</v>
      </c>
      <c r="L203" s="32">
        <f>IF(L192=0,0,L192/10000*VLOOKUP(C203,workforce,2,FALSE))</f>
        <v>0</v>
      </c>
      <c r="M203" s="32">
        <f>IF(M192=0,0,M192/10000*VLOOKUP(C203,workforce,2,FALSE))</f>
        <v>0</v>
      </c>
      <c r="N203" s="32">
        <f>IF(N192=0,0,N192/10000*VLOOKUP(C203,workforce,2,FALSE))</f>
        <v>0</v>
      </c>
    </row>
    <row r="204" spans="2:14" ht="15" thickBot="1" x14ac:dyDescent="0.35">
      <c r="B204" s="23"/>
      <c r="C204" s="30" t="s">
        <v>48</v>
      </c>
      <c r="D204" s="31">
        <f>IF(D192=0,0,D192/10000*VLOOKUP(C204,workforce,2,FALSE))</f>
        <v>0</v>
      </c>
      <c r="E204" s="32">
        <f>IF(E192=0,0,E192/10000*VLOOKUP(C204,workforce,2,FALSE))</f>
        <v>0</v>
      </c>
      <c r="F204" s="32">
        <f>IF(F192=0,0,F192/10000*VLOOKUP(C204,workforce,2,FALSE))</f>
        <v>0</v>
      </c>
      <c r="G204" s="32">
        <f>IF(G192=0,0,G192/10000*VLOOKUP(C204,workforce,2,FALSE))</f>
        <v>0</v>
      </c>
      <c r="H204" s="32">
        <f>IF(H192=0,0,H192/10000*VLOOKUP(C204,workforce,2,FALSE))</f>
        <v>0</v>
      </c>
      <c r="I204" s="32">
        <f>IF(I192=0,0,I192/10000*VLOOKUP(C204,workforce,2,FALSE))</f>
        <v>0</v>
      </c>
      <c r="J204" s="32">
        <f>IF(J192=0,0,J192/10000*VLOOKUP(C204,workforce,2,FALSE))</f>
        <v>0</v>
      </c>
      <c r="K204" s="32">
        <f>IF(K192=0,0,K192/10000*VLOOKUP(C204,workforce,2,FALSE))</f>
        <v>0</v>
      </c>
      <c r="L204" s="32">
        <f>IF(L192=0,0,L192/10000*VLOOKUP(C204,workforce,2,FALSE))</f>
        <v>0</v>
      </c>
      <c r="M204" s="32">
        <f>IF(M192=0,0,M192/10000*VLOOKUP(C204,workforce,2,FALSE))</f>
        <v>0</v>
      </c>
      <c r="N204" s="32">
        <f>IF(N192=0,0,N192/10000*VLOOKUP(C204,workforce,2,FALSE))</f>
        <v>0</v>
      </c>
    </row>
    <row r="205" spans="2:14" ht="15" thickBot="1" x14ac:dyDescent="0.35">
      <c r="B205" s="23"/>
      <c r="C205" s="30" t="s">
        <v>49</v>
      </c>
      <c r="D205" s="31">
        <f>IF(D192=0,0,D192/10000*VLOOKUP(C205,workforce,2,FALSE))</f>
        <v>0</v>
      </c>
      <c r="E205" s="32">
        <f>IF(E192=0,0,E192/10000*VLOOKUP(C205,workforce,2,FALSE))</f>
        <v>0</v>
      </c>
      <c r="F205" s="32">
        <f>IF(F192=0,0,F192/10000*VLOOKUP(C205,workforce,2,FALSE))</f>
        <v>0</v>
      </c>
      <c r="G205" s="32">
        <f>IF(G192=0,0,G192/10000*VLOOKUP(C205,workforce,2,FALSE))</f>
        <v>0</v>
      </c>
      <c r="H205" s="32">
        <f>IF(H192=0,0,H192/10000*VLOOKUP(C205,workforce,2,FALSE))</f>
        <v>0</v>
      </c>
      <c r="I205" s="32">
        <f>IF(I192=0,0,I192/10000*VLOOKUP(C205,workforce,2,FALSE))</f>
        <v>0</v>
      </c>
      <c r="J205" s="32">
        <f>IF(J192=0,0,J192/10000*VLOOKUP(C205,workforce,2,FALSE))</f>
        <v>0</v>
      </c>
      <c r="K205" s="32">
        <f>IF(K192=0,0,K192/10000*VLOOKUP(C205,workforce,2,FALSE))</f>
        <v>0</v>
      </c>
      <c r="L205" s="32">
        <f>IF(L192=0,0,L192/10000*VLOOKUP(C205,workforce,2,FALSE))</f>
        <v>0</v>
      </c>
      <c r="M205" s="32">
        <f>IF(M192=0,0,M192/10000*VLOOKUP(C205,workforce,2,FALSE))</f>
        <v>0</v>
      </c>
      <c r="N205" s="32">
        <f>IF(N192=0,0,N192/10000*VLOOKUP(C205,workforce,2,FALSE))</f>
        <v>0</v>
      </c>
    </row>
    <row r="206" spans="2:14" ht="15" thickBot="1" x14ac:dyDescent="0.35">
      <c r="B206" s="23"/>
      <c r="C206" s="33" t="s">
        <v>76</v>
      </c>
      <c r="D206" s="31">
        <f>SUM(D196:D205)</f>
        <v>0</v>
      </c>
      <c r="E206" s="32">
        <f t="shared" ref="E206:N206" si="47">SUM(E196:E205)</f>
        <v>0</v>
      </c>
      <c r="F206" s="32">
        <f t="shared" si="47"/>
        <v>0</v>
      </c>
      <c r="G206" s="32">
        <f t="shared" si="47"/>
        <v>0</v>
      </c>
      <c r="H206" s="32">
        <f t="shared" si="47"/>
        <v>0</v>
      </c>
      <c r="I206" s="32">
        <f t="shared" si="47"/>
        <v>0</v>
      </c>
      <c r="J206" s="32">
        <f t="shared" si="47"/>
        <v>0</v>
      </c>
      <c r="K206" s="32">
        <f t="shared" si="47"/>
        <v>0</v>
      </c>
      <c r="L206" s="32">
        <f t="shared" si="47"/>
        <v>0</v>
      </c>
      <c r="M206" s="32">
        <f t="shared" si="47"/>
        <v>0</v>
      </c>
      <c r="N206" s="32">
        <f t="shared" si="47"/>
        <v>0</v>
      </c>
    </row>
    <row r="207" spans="2:14" ht="15" thickBot="1" x14ac:dyDescent="0.35"/>
    <row r="208" spans="2:14" ht="15" thickBot="1" x14ac:dyDescent="0.35">
      <c r="B208" s="19" t="s">
        <v>77</v>
      </c>
      <c r="C208" s="34" t="s">
        <v>78</v>
      </c>
      <c r="D208" s="35">
        <v>2015</v>
      </c>
      <c r="E208" s="22">
        <v>2016</v>
      </c>
      <c r="F208" s="22">
        <v>2017</v>
      </c>
      <c r="G208" s="22">
        <v>2018</v>
      </c>
      <c r="H208" s="22">
        <v>2019</v>
      </c>
      <c r="I208" s="22">
        <v>2020</v>
      </c>
      <c r="J208" s="22">
        <v>2021</v>
      </c>
      <c r="K208" s="22">
        <v>2022</v>
      </c>
      <c r="L208" s="22">
        <v>2023</v>
      </c>
      <c r="M208" s="22">
        <v>2024</v>
      </c>
      <c r="N208" s="22">
        <v>2025</v>
      </c>
    </row>
    <row r="209" spans="2:14" ht="15" thickBot="1" x14ac:dyDescent="0.35">
      <c r="B209" s="36">
        <v>12</v>
      </c>
      <c r="C209" s="24" t="s">
        <v>72</v>
      </c>
      <c r="D209" s="25">
        <f>IF(C208="--BLANK--",0,VLOOKUP(C208,Maternities,2,FALSE))</f>
        <v>0</v>
      </c>
      <c r="E209" s="37">
        <f>IF(D209=0,0,VLOOKUP(C208,Maternities,3,FALSE))</f>
        <v>0</v>
      </c>
      <c r="F209" s="37">
        <f>IF(E209=0,0,VLOOKUP(C208,Maternities,4,FALSE))</f>
        <v>0</v>
      </c>
      <c r="G209" s="37">
        <f>IF(F209=0,0,VLOOKUP(C208,Maternities,5,FALSE))</f>
        <v>0</v>
      </c>
      <c r="H209" s="37">
        <f>IF(G209=0,0,VLOOKUP(C208,Maternities,6,FALSE))</f>
        <v>0</v>
      </c>
      <c r="I209" s="37">
        <f>IF(H209=0,0,VLOOKUP(C208,Maternities,7,FALSE))</f>
        <v>0</v>
      </c>
      <c r="J209" s="37">
        <f>IF(I209=0,0,VLOOKUP(C208,Maternities,8,FALSE))</f>
        <v>0</v>
      </c>
      <c r="K209" s="37">
        <f>IF(J209=0,0,VLOOKUP(C208,Maternities,9,FALSE))</f>
        <v>0</v>
      </c>
      <c r="L209" s="37">
        <f>IF(K209=0,0,VLOOKUP(C208,Maternities,10,FALSE))</f>
        <v>0</v>
      </c>
      <c r="M209" s="37">
        <f>IF(L209=0,0,VLOOKUP(C208,Maternities,11,FALSE))</f>
        <v>0</v>
      </c>
      <c r="N209" s="37">
        <f>IF(M209=0,0,VLOOKUP(C208,Maternities,12,FALSE))</f>
        <v>0</v>
      </c>
    </row>
    <row r="210" spans="2:14" ht="15" thickBot="1" x14ac:dyDescent="0.35">
      <c r="B210" s="23"/>
      <c r="C210" s="26" t="s">
        <v>73</v>
      </c>
      <c r="D210" s="27">
        <f t="shared" ref="D210:N210" si="48">IF(D209=0,0,D209*severe)</f>
        <v>0</v>
      </c>
      <c r="E210" s="28">
        <f t="shared" si="48"/>
        <v>0</v>
      </c>
      <c r="F210" s="28">
        <f t="shared" si="48"/>
        <v>0</v>
      </c>
      <c r="G210" s="28">
        <f t="shared" si="48"/>
        <v>0</v>
      </c>
      <c r="H210" s="28">
        <f t="shared" si="48"/>
        <v>0</v>
      </c>
      <c r="I210" s="28">
        <f t="shared" si="48"/>
        <v>0</v>
      </c>
      <c r="J210" s="28">
        <f t="shared" si="48"/>
        <v>0</v>
      </c>
      <c r="K210" s="28">
        <f t="shared" si="48"/>
        <v>0</v>
      </c>
      <c r="L210" s="28">
        <f t="shared" si="48"/>
        <v>0</v>
      </c>
      <c r="M210" s="28">
        <f t="shared" si="48"/>
        <v>0</v>
      </c>
      <c r="N210" s="28">
        <f t="shared" si="48"/>
        <v>0</v>
      </c>
    </row>
    <row r="211" spans="2:14" ht="15" thickBot="1" x14ac:dyDescent="0.35">
      <c r="B211" s="23"/>
      <c r="C211" s="26" t="s">
        <v>74</v>
      </c>
      <c r="D211" s="27">
        <f t="shared" ref="D211:N211" si="49">IF(D209=0,0,D209*moderateHigh)</f>
        <v>0</v>
      </c>
      <c r="E211" s="28">
        <f t="shared" si="49"/>
        <v>0</v>
      </c>
      <c r="F211" s="28">
        <f t="shared" si="49"/>
        <v>0</v>
      </c>
      <c r="G211" s="28">
        <f t="shared" si="49"/>
        <v>0</v>
      </c>
      <c r="H211" s="28">
        <f t="shared" si="49"/>
        <v>0</v>
      </c>
      <c r="I211" s="28">
        <f t="shared" si="49"/>
        <v>0</v>
      </c>
      <c r="J211" s="28">
        <f t="shared" si="49"/>
        <v>0</v>
      </c>
      <c r="K211" s="28">
        <f t="shared" si="49"/>
        <v>0</v>
      </c>
      <c r="L211" s="28">
        <f t="shared" si="49"/>
        <v>0</v>
      </c>
      <c r="M211" s="28">
        <f t="shared" si="49"/>
        <v>0</v>
      </c>
      <c r="N211" s="28">
        <f t="shared" si="49"/>
        <v>0</v>
      </c>
    </row>
    <row r="212" spans="2:14" ht="15" thickBot="1" x14ac:dyDescent="0.35">
      <c r="B212" s="23"/>
      <c r="C212" s="29" t="s">
        <v>75</v>
      </c>
      <c r="D212" s="27">
        <f t="shared" ref="D212:N212" si="50">IF(D209=0,0,SUM(D210:D211))</f>
        <v>0</v>
      </c>
      <c r="E212" s="28">
        <f t="shared" si="50"/>
        <v>0</v>
      </c>
      <c r="F212" s="28">
        <f t="shared" si="50"/>
        <v>0</v>
      </c>
      <c r="G212" s="28">
        <f t="shared" si="50"/>
        <v>0</v>
      </c>
      <c r="H212" s="28">
        <f t="shared" si="50"/>
        <v>0</v>
      </c>
      <c r="I212" s="28">
        <f t="shared" si="50"/>
        <v>0</v>
      </c>
      <c r="J212" s="28">
        <f t="shared" si="50"/>
        <v>0</v>
      </c>
      <c r="K212" s="28">
        <f t="shared" si="50"/>
        <v>0</v>
      </c>
      <c r="L212" s="28">
        <f t="shared" si="50"/>
        <v>0</v>
      </c>
      <c r="M212" s="28">
        <f t="shared" si="50"/>
        <v>0</v>
      </c>
      <c r="N212" s="28">
        <f t="shared" si="50"/>
        <v>0</v>
      </c>
    </row>
    <row r="213" spans="2:14" ht="15" thickBot="1" x14ac:dyDescent="0.35">
      <c r="B213" s="23"/>
      <c r="C213" s="30" t="s">
        <v>40</v>
      </c>
      <c r="D213" s="31">
        <f>IF(D209=0,0,D209/10000*VLOOKUP(C213,workforce,2,FALSE))</f>
        <v>0</v>
      </c>
      <c r="E213" s="32">
        <f>IF(E209=0,0,E209/10000*VLOOKUP(C213,workforce,2,FALSE))</f>
        <v>0</v>
      </c>
      <c r="F213" s="32">
        <f>IF(F209=0,0,F209/10000*VLOOKUP(C213,workforce,2,FALSE))</f>
        <v>0</v>
      </c>
      <c r="G213" s="32">
        <f>IF(G209=0,0,G209/10000*VLOOKUP(C213,workforce,2,FALSE))</f>
        <v>0</v>
      </c>
      <c r="H213" s="32">
        <f>IF(H209=0,0,H209/10000*VLOOKUP(C213,workforce,2,FALSE))</f>
        <v>0</v>
      </c>
      <c r="I213" s="32">
        <f>IF(I209=0,0,I209/10000*VLOOKUP(C213,workforce,2,FALSE))</f>
        <v>0</v>
      </c>
      <c r="J213" s="32">
        <f>IF(J209=0,0,J209/10000*VLOOKUP(C213,workforce,2,FALSE))</f>
        <v>0</v>
      </c>
      <c r="K213" s="32">
        <f>IF(K209=0,0,K209/10000*VLOOKUP(C213,workforce,2,FALSE))</f>
        <v>0</v>
      </c>
      <c r="L213" s="32">
        <f>IF(L209=0,0,L209/10000*VLOOKUP(C213,workforce,2,FALSE))</f>
        <v>0</v>
      </c>
      <c r="M213" s="32">
        <f>IF(M209=0,0,M209/10000*VLOOKUP(C213,workforce,2,FALSE))</f>
        <v>0</v>
      </c>
      <c r="N213" s="32">
        <f>IF(N209=0,0,N209/10000*VLOOKUP(C213,workforce,2,FALSE))</f>
        <v>0</v>
      </c>
    </row>
    <row r="214" spans="2:14" ht="15" thickBot="1" x14ac:dyDescent="0.35">
      <c r="B214" s="23"/>
      <c r="C214" s="30" t="s">
        <v>41</v>
      </c>
      <c r="D214" s="31">
        <f>IF(D209=0,0,D209/10000*VLOOKUP(C214,workforce,2,FALSE))</f>
        <v>0</v>
      </c>
      <c r="E214" s="32">
        <f>IF(E209=0,0,E209/10000*VLOOKUP(C214,workforce,2,FALSE))</f>
        <v>0</v>
      </c>
      <c r="F214" s="32">
        <f>IF(F209=0,0,F209/10000*VLOOKUP(C214,workforce,2,FALSE))</f>
        <v>0</v>
      </c>
      <c r="G214" s="32">
        <f>IF(G209=0,0,G209/10000*VLOOKUP(C214,workforce,2,FALSE))</f>
        <v>0</v>
      </c>
      <c r="H214" s="32">
        <f>IF(H209=0,0,H209/10000*VLOOKUP(C214,workforce,2,FALSE))</f>
        <v>0</v>
      </c>
      <c r="I214" s="32">
        <f>IF(I209=0,0,I209/10000*VLOOKUP(C214,workforce,2,FALSE))</f>
        <v>0</v>
      </c>
      <c r="J214" s="32">
        <f>IF(J209=0,0,J209/10000*VLOOKUP(C214,workforce,2,FALSE))</f>
        <v>0</v>
      </c>
      <c r="K214" s="32">
        <f>IF(K209=0,0,K209/10000*VLOOKUP(C214,workforce,2,FALSE))</f>
        <v>0</v>
      </c>
      <c r="L214" s="32">
        <f>IF(L209=0,0,L209/10000*VLOOKUP(C214,workforce,2,FALSE))</f>
        <v>0</v>
      </c>
      <c r="M214" s="32">
        <f>IF(M209=0,0,M209/10000*VLOOKUP(C214,workforce,2,FALSE))</f>
        <v>0</v>
      </c>
      <c r="N214" s="32">
        <f>IF(N209=0,0,N209/10000*VLOOKUP(C214,workforce,2,FALSE))</f>
        <v>0</v>
      </c>
    </row>
    <row r="215" spans="2:14" ht="15" thickBot="1" x14ac:dyDescent="0.35">
      <c r="B215" s="23"/>
      <c r="C215" s="30" t="s">
        <v>42</v>
      </c>
      <c r="D215" s="31">
        <f>IF(D209=0,0,D209/10000*VLOOKUP(C215,workforce,2,FALSE))</f>
        <v>0</v>
      </c>
      <c r="E215" s="32">
        <f>IF(E209=0,0,E209/10000*VLOOKUP(C215,workforce,2,FALSE))</f>
        <v>0</v>
      </c>
      <c r="F215" s="32">
        <f>IF(F209=0,0,F209/10000*VLOOKUP(C215,workforce,2,FALSE))</f>
        <v>0</v>
      </c>
      <c r="G215" s="32">
        <f>IF(G209=0,0,G209/10000*VLOOKUP(C215,workforce,2,FALSE))</f>
        <v>0</v>
      </c>
      <c r="H215" s="32">
        <f>IF(H209=0,0,H209/10000*VLOOKUP(C215,workforce,2,FALSE))</f>
        <v>0</v>
      </c>
      <c r="I215" s="32">
        <f>IF(I209=0,0,I209/10000*VLOOKUP(C215,workforce,2,FALSE))</f>
        <v>0</v>
      </c>
      <c r="J215" s="32">
        <f>IF(J209=0,0,J209/10000*VLOOKUP(C215,workforce,2,FALSE))</f>
        <v>0</v>
      </c>
      <c r="K215" s="32">
        <f>IF(K209=0,0,K209/10000*VLOOKUP(C215,workforce,2,FALSE))</f>
        <v>0</v>
      </c>
      <c r="L215" s="32">
        <f>IF(L209=0,0,L209/10000*VLOOKUP(C215,workforce,2,FALSE))</f>
        <v>0</v>
      </c>
      <c r="M215" s="32">
        <f>IF(M209=0,0,M209/10000*VLOOKUP(C215,workforce,2,FALSE))</f>
        <v>0</v>
      </c>
      <c r="N215" s="32">
        <f>IF(N209=0,0,N209/10000*VLOOKUP(C215,workforce,2,FALSE))</f>
        <v>0</v>
      </c>
    </row>
    <row r="216" spans="2:14" ht="15" thickBot="1" x14ac:dyDescent="0.35">
      <c r="B216" s="23"/>
      <c r="C216" s="30" t="s">
        <v>43</v>
      </c>
      <c r="D216" s="31">
        <f>IF(D209=0,0,D209/10000*VLOOKUP(C216,workforce,2,FALSE))</f>
        <v>0</v>
      </c>
      <c r="E216" s="32">
        <f>IF(E209=0,0,E209/10000*VLOOKUP(C216,workforce,2,FALSE))</f>
        <v>0</v>
      </c>
      <c r="F216" s="32">
        <f>IF(F209=0,0,F209/10000*VLOOKUP(C216,workforce,2,FALSE))</f>
        <v>0</v>
      </c>
      <c r="G216" s="32">
        <f>IF(G209=0,0,G209/10000*VLOOKUP(C216,workforce,2,FALSE))</f>
        <v>0</v>
      </c>
      <c r="H216" s="32">
        <f>IF(H209=0,0,H209/10000*VLOOKUP(C216,workforce,2,FALSE))</f>
        <v>0</v>
      </c>
      <c r="I216" s="32">
        <f>IF(I209=0,0,I209/10000*VLOOKUP(C216,workforce,2,FALSE))</f>
        <v>0</v>
      </c>
      <c r="J216" s="32">
        <f>IF(J209=0,0,J209/10000*VLOOKUP(C216,workforce,2,FALSE))</f>
        <v>0</v>
      </c>
      <c r="K216" s="32">
        <f>IF(K209=0,0,K209/10000*VLOOKUP(C216,workforce,2,FALSE))</f>
        <v>0</v>
      </c>
      <c r="L216" s="32">
        <f>IF(L209=0,0,L209/10000*VLOOKUP(C216,workforce,2,FALSE))</f>
        <v>0</v>
      </c>
      <c r="M216" s="32">
        <f>IF(M209=0,0,M209/10000*VLOOKUP(C216,workforce,2,FALSE))</f>
        <v>0</v>
      </c>
      <c r="N216" s="32">
        <f>IF(N209=0,0,N209/10000*VLOOKUP(C216,workforce,2,FALSE))</f>
        <v>0</v>
      </c>
    </row>
    <row r="217" spans="2:14" ht="15" thickBot="1" x14ac:dyDescent="0.35">
      <c r="B217" s="23"/>
      <c r="C217" s="30" t="s">
        <v>44</v>
      </c>
      <c r="D217" s="31">
        <f>IF(D209=0,0,D209/10000*VLOOKUP(C217,workforce,2,FALSE))</f>
        <v>0</v>
      </c>
      <c r="E217" s="32">
        <f>IF(E209=0,0,E209/10000*VLOOKUP(C217,workforce,2,FALSE))</f>
        <v>0</v>
      </c>
      <c r="F217" s="32">
        <f>IF(F209=0,0,F209/10000*VLOOKUP(C217,workforce,2,FALSE))</f>
        <v>0</v>
      </c>
      <c r="G217" s="32">
        <f>IF(G209=0,0,G209/10000*VLOOKUP(C217,workforce,2,FALSE))</f>
        <v>0</v>
      </c>
      <c r="H217" s="32">
        <f>IF(H209=0,0,H209/10000*VLOOKUP(C217,workforce,2,FALSE))</f>
        <v>0</v>
      </c>
      <c r="I217" s="32">
        <f>IF(I209=0,0,I209/10000*VLOOKUP(C217,workforce,2,FALSE))</f>
        <v>0</v>
      </c>
      <c r="J217" s="32">
        <f>IF(J209=0,0,J209/10000*VLOOKUP(C217,workforce,2,FALSE))</f>
        <v>0</v>
      </c>
      <c r="K217" s="32">
        <f>IF(K209=0,0,K209/10000*VLOOKUP(C217,workforce,2,FALSE))</f>
        <v>0</v>
      </c>
      <c r="L217" s="32">
        <f>IF(L209=0,0,L209/10000*VLOOKUP(C217,workforce,2,FALSE))</f>
        <v>0</v>
      </c>
      <c r="M217" s="32">
        <f>IF(M209=0,0,M209/10000*VLOOKUP(C217,workforce,2,FALSE))</f>
        <v>0</v>
      </c>
      <c r="N217" s="32">
        <f>IF(N209=0,0,N209/10000*VLOOKUP(C217,workforce,2,FALSE))</f>
        <v>0</v>
      </c>
    </row>
    <row r="218" spans="2:14" ht="15" thickBot="1" x14ac:dyDescent="0.35">
      <c r="B218" s="23"/>
      <c r="C218" s="30" t="s">
        <v>45</v>
      </c>
      <c r="D218" s="31">
        <f>IF(D209=0,0,D209/10000*VLOOKUP(C218,workforce,2,FALSE))</f>
        <v>0</v>
      </c>
      <c r="E218" s="32">
        <f>IF(E209=0,0,E209/10000*VLOOKUP(C218,workforce,2,FALSE))</f>
        <v>0</v>
      </c>
      <c r="F218" s="32">
        <f>IF(F209=0,0,F209/10000*VLOOKUP(C218,workforce,2,FALSE))</f>
        <v>0</v>
      </c>
      <c r="G218" s="32">
        <f>IF(G209=0,0,G209/10000*VLOOKUP(C218,workforce,2,FALSE))</f>
        <v>0</v>
      </c>
      <c r="H218" s="32">
        <f>IF(H209=0,0,H209/10000*VLOOKUP(C218,workforce,2,FALSE))</f>
        <v>0</v>
      </c>
      <c r="I218" s="32">
        <f>IF(I209=0,0,I209/10000*VLOOKUP(C218,workforce,2,FALSE))</f>
        <v>0</v>
      </c>
      <c r="J218" s="32">
        <f>IF(J209=0,0,J209/10000*VLOOKUP(C218,workforce,2,FALSE))</f>
        <v>0</v>
      </c>
      <c r="K218" s="32">
        <f>IF(K209=0,0,K209/10000*VLOOKUP(C218,workforce,2,FALSE))</f>
        <v>0</v>
      </c>
      <c r="L218" s="32">
        <f>IF(L209=0,0,L209/10000*VLOOKUP(C218,workforce,2,FALSE))</f>
        <v>0</v>
      </c>
      <c r="M218" s="32">
        <f>IF(M209=0,0,M209/10000*VLOOKUP(C218,workforce,2,FALSE))</f>
        <v>0</v>
      </c>
      <c r="N218" s="32">
        <f>IF(N209=0,0,N209/10000*VLOOKUP(C218,workforce,2,FALSE))</f>
        <v>0</v>
      </c>
    </row>
    <row r="219" spans="2:14" ht="15" thickBot="1" x14ac:dyDescent="0.35">
      <c r="B219" s="23"/>
      <c r="C219" s="30" t="s">
        <v>46</v>
      </c>
      <c r="D219" s="31">
        <f>IF(D209=0,0,D209/10000*VLOOKUP(C219,workforce,2,FALSE))</f>
        <v>0</v>
      </c>
      <c r="E219" s="32">
        <f>IF(E209=0,0,E209/10000*VLOOKUP(C219,workforce,2,FALSE))</f>
        <v>0</v>
      </c>
      <c r="F219" s="32">
        <f>IF(F209=0,0,F209/10000*VLOOKUP(C219,workforce,2,FALSE))</f>
        <v>0</v>
      </c>
      <c r="G219" s="32">
        <f>IF(G209=0,0,G209/10000*VLOOKUP(C219,workforce,2,FALSE))</f>
        <v>0</v>
      </c>
      <c r="H219" s="32">
        <f>IF(H209=0,0,H209/10000*VLOOKUP(C219,workforce,2,FALSE))</f>
        <v>0</v>
      </c>
      <c r="I219" s="32">
        <f>IF(I209=0,0,I209/10000*VLOOKUP(C219,workforce,2,FALSE))</f>
        <v>0</v>
      </c>
      <c r="J219" s="32">
        <f>IF(J209=0,0,J209/10000*VLOOKUP(C219,workforce,2,FALSE))</f>
        <v>0</v>
      </c>
      <c r="K219" s="32">
        <f>IF(K209=0,0,K209/10000*VLOOKUP(C219,workforce,2,FALSE))</f>
        <v>0</v>
      </c>
      <c r="L219" s="32">
        <f>IF(L209=0,0,L209/10000*VLOOKUP(C219,workforce,2,FALSE))</f>
        <v>0</v>
      </c>
      <c r="M219" s="32">
        <f>IF(M209=0,0,M209/10000*VLOOKUP(C219,workforce,2,FALSE))</f>
        <v>0</v>
      </c>
      <c r="N219" s="32">
        <f>IF(N209=0,0,N209/10000*VLOOKUP(C219,workforce,2,FALSE))</f>
        <v>0</v>
      </c>
    </row>
    <row r="220" spans="2:14" ht="15" thickBot="1" x14ac:dyDescent="0.35">
      <c r="B220" s="23"/>
      <c r="C220" s="30" t="s">
        <v>47</v>
      </c>
      <c r="D220" s="31">
        <f>IF(D209=0,0,D209/10000*VLOOKUP(C220,workforce,2,FALSE))</f>
        <v>0</v>
      </c>
      <c r="E220" s="32">
        <f>IF(E209=0,0,E209/10000*VLOOKUP(C220,workforce,2,FALSE))</f>
        <v>0</v>
      </c>
      <c r="F220" s="32">
        <f>IF(F209=0,0,F209/10000*VLOOKUP(C220,workforce,2,FALSE))</f>
        <v>0</v>
      </c>
      <c r="G220" s="32">
        <f>IF(G209=0,0,G209/10000*VLOOKUP(C220,workforce,2,FALSE))</f>
        <v>0</v>
      </c>
      <c r="H220" s="32">
        <f>IF(H209=0,0,H209/10000*VLOOKUP(C220,workforce,2,FALSE))</f>
        <v>0</v>
      </c>
      <c r="I220" s="32">
        <f>IF(I209=0,0,I209/10000*VLOOKUP(C220,workforce,2,FALSE))</f>
        <v>0</v>
      </c>
      <c r="J220" s="32">
        <f>IF(J209=0,0,J209/10000*VLOOKUP(C220,workforce,2,FALSE))</f>
        <v>0</v>
      </c>
      <c r="K220" s="32">
        <f>IF(K209=0,0,K209/10000*VLOOKUP(C220,workforce,2,FALSE))</f>
        <v>0</v>
      </c>
      <c r="L220" s="32">
        <f>IF(L209=0,0,L209/10000*VLOOKUP(C220,workforce,2,FALSE))</f>
        <v>0</v>
      </c>
      <c r="M220" s="32">
        <f>IF(M209=0,0,M209/10000*VLOOKUP(C220,workforce,2,FALSE))</f>
        <v>0</v>
      </c>
      <c r="N220" s="32">
        <f>IF(N209=0,0,N209/10000*VLOOKUP(C220,workforce,2,FALSE))</f>
        <v>0</v>
      </c>
    </row>
    <row r="221" spans="2:14" ht="15" thickBot="1" x14ac:dyDescent="0.35">
      <c r="B221" s="23"/>
      <c r="C221" s="30" t="s">
        <v>48</v>
      </c>
      <c r="D221" s="31">
        <f>IF(D209=0,0,D209/10000*VLOOKUP(C221,workforce,2,FALSE))</f>
        <v>0</v>
      </c>
      <c r="E221" s="32">
        <f>IF(E209=0,0,E209/10000*VLOOKUP(C221,workforce,2,FALSE))</f>
        <v>0</v>
      </c>
      <c r="F221" s="32">
        <f>IF(F209=0,0,F209/10000*VLOOKUP(C221,workforce,2,FALSE))</f>
        <v>0</v>
      </c>
      <c r="G221" s="32">
        <f>IF(G209=0,0,G209/10000*VLOOKUP(C221,workforce,2,FALSE))</f>
        <v>0</v>
      </c>
      <c r="H221" s="32">
        <f>IF(H209=0,0,H209/10000*VLOOKUP(C221,workforce,2,FALSE))</f>
        <v>0</v>
      </c>
      <c r="I221" s="32">
        <f>IF(I209=0,0,I209/10000*VLOOKUP(C221,workforce,2,FALSE))</f>
        <v>0</v>
      </c>
      <c r="J221" s="32">
        <f>IF(J209=0,0,J209/10000*VLOOKUP(C221,workforce,2,FALSE))</f>
        <v>0</v>
      </c>
      <c r="K221" s="32">
        <f>IF(K209=0,0,K209/10000*VLOOKUP(C221,workforce,2,FALSE))</f>
        <v>0</v>
      </c>
      <c r="L221" s="32">
        <f>IF(L209=0,0,L209/10000*VLOOKUP(C221,workforce,2,FALSE))</f>
        <v>0</v>
      </c>
      <c r="M221" s="32">
        <f>IF(M209=0,0,M209/10000*VLOOKUP(C221,workforce,2,FALSE))</f>
        <v>0</v>
      </c>
      <c r="N221" s="32">
        <f>IF(N209=0,0,N209/10000*VLOOKUP(C221,workforce,2,FALSE))</f>
        <v>0</v>
      </c>
    </row>
    <row r="222" spans="2:14" ht="15" thickBot="1" x14ac:dyDescent="0.35">
      <c r="B222" s="23"/>
      <c r="C222" s="30" t="s">
        <v>49</v>
      </c>
      <c r="D222" s="31">
        <f>IF(D209=0,0,D209/10000*VLOOKUP(C222,workforce,2,FALSE))</f>
        <v>0</v>
      </c>
      <c r="E222" s="32">
        <f>IF(E209=0,0,E209/10000*VLOOKUP(C222,workforce,2,FALSE))</f>
        <v>0</v>
      </c>
      <c r="F222" s="32">
        <f>IF(F209=0,0,F209/10000*VLOOKUP(C222,workforce,2,FALSE))</f>
        <v>0</v>
      </c>
      <c r="G222" s="32">
        <f>IF(G209=0,0,G209/10000*VLOOKUP(C222,workforce,2,FALSE))</f>
        <v>0</v>
      </c>
      <c r="H222" s="32">
        <f>IF(H209=0,0,H209/10000*VLOOKUP(C222,workforce,2,FALSE))</f>
        <v>0</v>
      </c>
      <c r="I222" s="32">
        <f>IF(I209=0,0,I209/10000*VLOOKUP(C222,workforce,2,FALSE))</f>
        <v>0</v>
      </c>
      <c r="J222" s="32">
        <f>IF(J209=0,0,J209/10000*VLOOKUP(C222,workforce,2,FALSE))</f>
        <v>0</v>
      </c>
      <c r="K222" s="32">
        <f>IF(K209=0,0,K209/10000*VLOOKUP(C222,workforce,2,FALSE))</f>
        <v>0</v>
      </c>
      <c r="L222" s="32">
        <f>IF(L209=0,0,L209/10000*VLOOKUP(C222,workforce,2,FALSE))</f>
        <v>0</v>
      </c>
      <c r="M222" s="32">
        <f>IF(M209=0,0,M209/10000*VLOOKUP(C222,workforce,2,FALSE))</f>
        <v>0</v>
      </c>
      <c r="N222" s="32">
        <f>IF(N209=0,0,N209/10000*VLOOKUP(C222,workforce,2,FALSE))</f>
        <v>0</v>
      </c>
    </row>
    <row r="223" spans="2:14" ht="15" thickBot="1" x14ac:dyDescent="0.35">
      <c r="B223" s="23"/>
      <c r="C223" s="33" t="s">
        <v>76</v>
      </c>
      <c r="D223" s="31">
        <f>SUM(D213:D222)</f>
        <v>0</v>
      </c>
      <c r="E223" s="32">
        <f t="shared" ref="E223:N223" si="51">SUM(E213:E222)</f>
        <v>0</v>
      </c>
      <c r="F223" s="32">
        <f t="shared" si="51"/>
        <v>0</v>
      </c>
      <c r="G223" s="32">
        <f t="shared" si="51"/>
        <v>0</v>
      </c>
      <c r="H223" s="32">
        <f t="shared" si="51"/>
        <v>0</v>
      </c>
      <c r="I223" s="32">
        <f t="shared" si="51"/>
        <v>0</v>
      </c>
      <c r="J223" s="32">
        <f t="shared" si="51"/>
        <v>0</v>
      </c>
      <c r="K223" s="32">
        <f t="shared" si="51"/>
        <v>0</v>
      </c>
      <c r="L223" s="32">
        <f t="shared" si="51"/>
        <v>0</v>
      </c>
      <c r="M223" s="32">
        <f t="shared" si="51"/>
        <v>0</v>
      </c>
      <c r="N223" s="32">
        <f t="shared" si="51"/>
        <v>0</v>
      </c>
    </row>
    <row r="224" spans="2:14" ht="15" thickBot="1" x14ac:dyDescent="0.35"/>
    <row r="225" spans="2:14" ht="15" thickBot="1" x14ac:dyDescent="0.35">
      <c r="B225" s="19" t="s">
        <v>77</v>
      </c>
      <c r="C225" s="34" t="s">
        <v>78</v>
      </c>
      <c r="D225" s="35">
        <v>2015</v>
      </c>
      <c r="E225" s="22">
        <v>2016</v>
      </c>
      <c r="F225" s="22">
        <v>2017</v>
      </c>
      <c r="G225" s="22">
        <v>2018</v>
      </c>
      <c r="H225" s="22">
        <v>2019</v>
      </c>
      <c r="I225" s="22">
        <v>2020</v>
      </c>
      <c r="J225" s="22">
        <v>2021</v>
      </c>
      <c r="K225" s="22">
        <v>2022</v>
      </c>
      <c r="L225" s="22">
        <v>2023</v>
      </c>
      <c r="M225" s="22">
        <v>2024</v>
      </c>
      <c r="N225" s="22">
        <v>2025</v>
      </c>
    </row>
    <row r="226" spans="2:14" ht="15" thickBot="1" x14ac:dyDescent="0.35">
      <c r="B226" s="36">
        <v>13</v>
      </c>
      <c r="C226" s="24" t="s">
        <v>72</v>
      </c>
      <c r="D226" s="25">
        <f>IF(C225="--BLANK--",0,VLOOKUP(C225,Maternities,2,FALSE))</f>
        <v>0</v>
      </c>
      <c r="E226" s="37">
        <f>IF(D226=0,0,VLOOKUP(C225,Maternities,3,FALSE))</f>
        <v>0</v>
      </c>
      <c r="F226" s="37">
        <f>IF(E226=0,0,VLOOKUP(C225,Maternities,4,FALSE))</f>
        <v>0</v>
      </c>
      <c r="G226" s="37">
        <f>IF(F226=0,0,VLOOKUP(C225,Maternities,5,FALSE))</f>
        <v>0</v>
      </c>
      <c r="H226" s="37">
        <f>IF(G226=0,0,VLOOKUP(C225,Maternities,6,FALSE))</f>
        <v>0</v>
      </c>
      <c r="I226" s="37">
        <f>IF(H226=0,0,VLOOKUP(C225,Maternities,7,FALSE))</f>
        <v>0</v>
      </c>
      <c r="J226" s="37">
        <f>IF(I226=0,0,VLOOKUP(C225,Maternities,8,FALSE))</f>
        <v>0</v>
      </c>
      <c r="K226" s="37">
        <f>IF(J226=0,0,VLOOKUP(C225,Maternities,9,FALSE))</f>
        <v>0</v>
      </c>
      <c r="L226" s="37">
        <f>IF(K226=0,0,VLOOKUP(C225,Maternities,10,FALSE))</f>
        <v>0</v>
      </c>
      <c r="M226" s="37">
        <f>IF(L226=0,0,VLOOKUP(C225,Maternities,11,FALSE))</f>
        <v>0</v>
      </c>
      <c r="N226" s="37">
        <f>IF(M226=0,0,VLOOKUP(C225,Maternities,12,FALSE))</f>
        <v>0</v>
      </c>
    </row>
    <row r="227" spans="2:14" ht="15" thickBot="1" x14ac:dyDescent="0.35">
      <c r="B227" s="23"/>
      <c r="C227" s="26" t="s">
        <v>73</v>
      </c>
      <c r="D227" s="27">
        <f t="shared" ref="D227:N227" si="52">IF(D226=0,0,D226*severe)</f>
        <v>0</v>
      </c>
      <c r="E227" s="28">
        <f t="shared" si="52"/>
        <v>0</v>
      </c>
      <c r="F227" s="28">
        <f t="shared" si="52"/>
        <v>0</v>
      </c>
      <c r="G227" s="28">
        <f t="shared" si="52"/>
        <v>0</v>
      </c>
      <c r="H227" s="28">
        <f t="shared" si="52"/>
        <v>0</v>
      </c>
      <c r="I227" s="28">
        <f t="shared" si="52"/>
        <v>0</v>
      </c>
      <c r="J227" s="28">
        <f t="shared" si="52"/>
        <v>0</v>
      </c>
      <c r="K227" s="28">
        <f t="shared" si="52"/>
        <v>0</v>
      </c>
      <c r="L227" s="28">
        <f t="shared" si="52"/>
        <v>0</v>
      </c>
      <c r="M227" s="28">
        <f t="shared" si="52"/>
        <v>0</v>
      </c>
      <c r="N227" s="28">
        <f t="shared" si="52"/>
        <v>0</v>
      </c>
    </row>
    <row r="228" spans="2:14" ht="15" thickBot="1" x14ac:dyDescent="0.35">
      <c r="B228" s="23"/>
      <c r="C228" s="26" t="s">
        <v>74</v>
      </c>
      <c r="D228" s="27">
        <f t="shared" ref="D228:N228" si="53">IF(D226=0,0,D226*moderateHigh)</f>
        <v>0</v>
      </c>
      <c r="E228" s="28">
        <f t="shared" si="53"/>
        <v>0</v>
      </c>
      <c r="F228" s="28">
        <f t="shared" si="53"/>
        <v>0</v>
      </c>
      <c r="G228" s="28">
        <f t="shared" si="53"/>
        <v>0</v>
      </c>
      <c r="H228" s="28">
        <f t="shared" si="53"/>
        <v>0</v>
      </c>
      <c r="I228" s="28">
        <f t="shared" si="53"/>
        <v>0</v>
      </c>
      <c r="J228" s="28">
        <f t="shared" si="53"/>
        <v>0</v>
      </c>
      <c r="K228" s="28">
        <f t="shared" si="53"/>
        <v>0</v>
      </c>
      <c r="L228" s="28">
        <f t="shared" si="53"/>
        <v>0</v>
      </c>
      <c r="M228" s="28">
        <f t="shared" si="53"/>
        <v>0</v>
      </c>
      <c r="N228" s="28">
        <f t="shared" si="53"/>
        <v>0</v>
      </c>
    </row>
    <row r="229" spans="2:14" ht="15" thickBot="1" x14ac:dyDescent="0.35">
      <c r="B229" s="23"/>
      <c r="C229" s="29" t="s">
        <v>75</v>
      </c>
      <c r="D229" s="27">
        <f t="shared" ref="D229:N229" si="54">IF(D226=0,0,SUM(D227:D228))</f>
        <v>0</v>
      </c>
      <c r="E229" s="28">
        <f t="shared" si="54"/>
        <v>0</v>
      </c>
      <c r="F229" s="28">
        <f t="shared" si="54"/>
        <v>0</v>
      </c>
      <c r="G229" s="28">
        <f t="shared" si="54"/>
        <v>0</v>
      </c>
      <c r="H229" s="28">
        <f t="shared" si="54"/>
        <v>0</v>
      </c>
      <c r="I229" s="28">
        <f t="shared" si="54"/>
        <v>0</v>
      </c>
      <c r="J229" s="28">
        <f t="shared" si="54"/>
        <v>0</v>
      </c>
      <c r="K229" s="28">
        <f t="shared" si="54"/>
        <v>0</v>
      </c>
      <c r="L229" s="28">
        <f t="shared" si="54"/>
        <v>0</v>
      </c>
      <c r="M229" s="28">
        <f t="shared" si="54"/>
        <v>0</v>
      </c>
      <c r="N229" s="28">
        <f t="shared" si="54"/>
        <v>0</v>
      </c>
    </row>
    <row r="230" spans="2:14" ht="15" thickBot="1" x14ac:dyDescent="0.35">
      <c r="B230" s="23"/>
      <c r="C230" s="30" t="s">
        <v>40</v>
      </c>
      <c r="D230" s="31">
        <f>IF(D226=0,0,D226/10000*VLOOKUP(C230,workforce,2,FALSE))</f>
        <v>0</v>
      </c>
      <c r="E230" s="32">
        <f>IF(E226=0,0,E226/10000*VLOOKUP(C230,workforce,2,FALSE))</f>
        <v>0</v>
      </c>
      <c r="F230" s="32">
        <f>IF(F226=0,0,F226/10000*VLOOKUP(C230,workforce,2,FALSE))</f>
        <v>0</v>
      </c>
      <c r="G230" s="32">
        <f>IF(G226=0,0,G226/10000*VLOOKUP(C230,workforce,2,FALSE))</f>
        <v>0</v>
      </c>
      <c r="H230" s="32">
        <f>IF(H226=0,0,H226/10000*VLOOKUP(C230,workforce,2,FALSE))</f>
        <v>0</v>
      </c>
      <c r="I230" s="32">
        <f>IF(I226=0,0,I226/10000*VLOOKUP(C230,workforce,2,FALSE))</f>
        <v>0</v>
      </c>
      <c r="J230" s="32">
        <f>IF(J226=0,0,J226/10000*VLOOKUP(C230,workforce,2,FALSE))</f>
        <v>0</v>
      </c>
      <c r="K230" s="32">
        <f>IF(K226=0,0,K226/10000*VLOOKUP(C230,workforce,2,FALSE))</f>
        <v>0</v>
      </c>
      <c r="L230" s="32">
        <f>IF(L226=0,0,L226/10000*VLOOKUP(C230,workforce,2,FALSE))</f>
        <v>0</v>
      </c>
      <c r="M230" s="32">
        <f>IF(M226=0,0,M226/10000*VLOOKUP(C230,workforce,2,FALSE))</f>
        <v>0</v>
      </c>
      <c r="N230" s="32">
        <f>IF(N226=0,0,N226/10000*VLOOKUP(C230,workforce,2,FALSE))</f>
        <v>0</v>
      </c>
    </row>
    <row r="231" spans="2:14" ht="15" thickBot="1" x14ac:dyDescent="0.35">
      <c r="B231" s="23"/>
      <c r="C231" s="30" t="s">
        <v>41</v>
      </c>
      <c r="D231" s="31">
        <f>IF(D226=0,0,D226/10000*VLOOKUP(C231,workforce,2,FALSE))</f>
        <v>0</v>
      </c>
      <c r="E231" s="32">
        <f>IF(E226=0,0,E226/10000*VLOOKUP(C231,workforce,2,FALSE))</f>
        <v>0</v>
      </c>
      <c r="F231" s="32">
        <f>IF(F226=0,0,F226/10000*VLOOKUP(C231,workforce,2,FALSE))</f>
        <v>0</v>
      </c>
      <c r="G231" s="32">
        <f>IF(G226=0,0,G226/10000*VLOOKUP(C231,workforce,2,FALSE))</f>
        <v>0</v>
      </c>
      <c r="H231" s="32">
        <f>IF(H226=0,0,H226/10000*VLOOKUP(C231,workforce,2,FALSE))</f>
        <v>0</v>
      </c>
      <c r="I231" s="32">
        <f>IF(I226=0,0,I226/10000*VLOOKUP(C231,workforce,2,FALSE))</f>
        <v>0</v>
      </c>
      <c r="J231" s="32">
        <f>IF(J226=0,0,J226/10000*VLOOKUP(C231,workforce,2,FALSE))</f>
        <v>0</v>
      </c>
      <c r="K231" s="32">
        <f>IF(K226=0,0,K226/10000*VLOOKUP(C231,workforce,2,FALSE))</f>
        <v>0</v>
      </c>
      <c r="L231" s="32">
        <f>IF(L226=0,0,L226/10000*VLOOKUP(C231,workforce,2,FALSE))</f>
        <v>0</v>
      </c>
      <c r="M231" s="32">
        <f>IF(M226=0,0,M226/10000*VLOOKUP(C231,workforce,2,FALSE))</f>
        <v>0</v>
      </c>
      <c r="N231" s="32">
        <f>IF(N226=0,0,N226/10000*VLOOKUP(C231,workforce,2,FALSE))</f>
        <v>0</v>
      </c>
    </row>
    <row r="232" spans="2:14" ht="15" thickBot="1" x14ac:dyDescent="0.35">
      <c r="B232" s="23"/>
      <c r="C232" s="30" t="s">
        <v>42</v>
      </c>
      <c r="D232" s="31">
        <f>IF(D226=0,0,D226/10000*VLOOKUP(C232,workforce,2,FALSE))</f>
        <v>0</v>
      </c>
      <c r="E232" s="32">
        <f>IF(E226=0,0,E226/10000*VLOOKUP(C232,workforce,2,FALSE))</f>
        <v>0</v>
      </c>
      <c r="F232" s="32">
        <f>IF(F226=0,0,F226/10000*VLOOKUP(C232,workforce,2,FALSE))</f>
        <v>0</v>
      </c>
      <c r="G232" s="32">
        <f>IF(G226=0,0,G226/10000*VLOOKUP(C232,workforce,2,FALSE))</f>
        <v>0</v>
      </c>
      <c r="H232" s="32">
        <f>IF(H226=0,0,H226/10000*VLOOKUP(C232,workforce,2,FALSE))</f>
        <v>0</v>
      </c>
      <c r="I232" s="32">
        <f>IF(I226=0,0,I226/10000*VLOOKUP(C232,workforce,2,FALSE))</f>
        <v>0</v>
      </c>
      <c r="J232" s="32">
        <f>IF(J226=0,0,J226/10000*VLOOKUP(C232,workforce,2,FALSE))</f>
        <v>0</v>
      </c>
      <c r="K232" s="32">
        <f>IF(K226=0,0,K226/10000*VLOOKUP(C232,workforce,2,FALSE))</f>
        <v>0</v>
      </c>
      <c r="L232" s="32">
        <f>IF(L226=0,0,L226/10000*VLOOKUP(C232,workforce,2,FALSE))</f>
        <v>0</v>
      </c>
      <c r="M232" s="32">
        <f>IF(M226=0,0,M226/10000*VLOOKUP(C232,workforce,2,FALSE))</f>
        <v>0</v>
      </c>
      <c r="N232" s="32">
        <f>IF(N226=0,0,N226/10000*VLOOKUP(C232,workforce,2,FALSE))</f>
        <v>0</v>
      </c>
    </row>
    <row r="233" spans="2:14" ht="15" thickBot="1" x14ac:dyDescent="0.35">
      <c r="B233" s="23"/>
      <c r="C233" s="30" t="s">
        <v>43</v>
      </c>
      <c r="D233" s="31">
        <f>IF(D226=0,0,D226/10000*VLOOKUP(C233,workforce,2,FALSE))</f>
        <v>0</v>
      </c>
      <c r="E233" s="32">
        <f>IF(E226=0,0,E226/10000*VLOOKUP(C233,workforce,2,FALSE))</f>
        <v>0</v>
      </c>
      <c r="F233" s="32">
        <f>IF(F226=0,0,F226/10000*VLOOKUP(C233,workforce,2,FALSE))</f>
        <v>0</v>
      </c>
      <c r="G233" s="32">
        <f>IF(G226=0,0,G226/10000*VLOOKUP(C233,workforce,2,FALSE))</f>
        <v>0</v>
      </c>
      <c r="H233" s="32">
        <f>IF(H226=0,0,H226/10000*VLOOKUP(C233,workforce,2,FALSE))</f>
        <v>0</v>
      </c>
      <c r="I233" s="32">
        <f>IF(I226=0,0,I226/10000*VLOOKUP(C233,workforce,2,FALSE))</f>
        <v>0</v>
      </c>
      <c r="J233" s="32">
        <f>IF(J226=0,0,J226/10000*VLOOKUP(C233,workforce,2,FALSE))</f>
        <v>0</v>
      </c>
      <c r="K233" s="32">
        <f>IF(K226=0,0,K226/10000*VLOOKUP(C233,workforce,2,FALSE))</f>
        <v>0</v>
      </c>
      <c r="L233" s="32">
        <f>IF(L226=0,0,L226/10000*VLOOKUP(C233,workforce,2,FALSE))</f>
        <v>0</v>
      </c>
      <c r="M233" s="32">
        <f>IF(M226=0,0,M226/10000*VLOOKUP(C233,workforce,2,FALSE))</f>
        <v>0</v>
      </c>
      <c r="N233" s="32">
        <f>IF(N226=0,0,N226/10000*VLOOKUP(C233,workforce,2,FALSE))</f>
        <v>0</v>
      </c>
    </row>
    <row r="234" spans="2:14" ht="15" thickBot="1" x14ac:dyDescent="0.35">
      <c r="B234" s="23"/>
      <c r="C234" s="30" t="s">
        <v>44</v>
      </c>
      <c r="D234" s="31">
        <f>IF(D226=0,0,D226/10000*VLOOKUP(C234,workforce,2,FALSE))</f>
        <v>0</v>
      </c>
      <c r="E234" s="32">
        <f>IF(E226=0,0,E226/10000*VLOOKUP(C234,workforce,2,FALSE))</f>
        <v>0</v>
      </c>
      <c r="F234" s="32">
        <f>IF(F226=0,0,F226/10000*VLOOKUP(C234,workforce,2,FALSE))</f>
        <v>0</v>
      </c>
      <c r="G234" s="32">
        <f>IF(G226=0,0,G226/10000*VLOOKUP(C234,workforce,2,FALSE))</f>
        <v>0</v>
      </c>
      <c r="H234" s="32">
        <f>IF(H226=0,0,H226/10000*VLOOKUP(C234,workforce,2,FALSE))</f>
        <v>0</v>
      </c>
      <c r="I234" s="32">
        <f>IF(I226=0,0,I226/10000*VLOOKUP(C234,workforce,2,FALSE))</f>
        <v>0</v>
      </c>
      <c r="J234" s="32">
        <f>IF(J226=0,0,J226/10000*VLOOKUP(C234,workforce,2,FALSE))</f>
        <v>0</v>
      </c>
      <c r="K234" s="32">
        <f>IF(K226=0,0,K226/10000*VLOOKUP(C234,workforce,2,FALSE))</f>
        <v>0</v>
      </c>
      <c r="L234" s="32">
        <f>IF(L226=0,0,L226/10000*VLOOKUP(C234,workforce,2,FALSE))</f>
        <v>0</v>
      </c>
      <c r="M234" s="32">
        <f>IF(M226=0,0,M226/10000*VLOOKUP(C234,workforce,2,FALSE))</f>
        <v>0</v>
      </c>
      <c r="N234" s="32">
        <f>IF(N226=0,0,N226/10000*VLOOKUP(C234,workforce,2,FALSE))</f>
        <v>0</v>
      </c>
    </row>
    <row r="235" spans="2:14" ht="15" thickBot="1" x14ac:dyDescent="0.35">
      <c r="B235" s="23"/>
      <c r="C235" s="30" t="s">
        <v>45</v>
      </c>
      <c r="D235" s="31">
        <f>IF(D226=0,0,D226/10000*VLOOKUP(C235,workforce,2,FALSE))</f>
        <v>0</v>
      </c>
      <c r="E235" s="32">
        <f>IF(E226=0,0,E226/10000*VLOOKUP(C235,workforce,2,FALSE))</f>
        <v>0</v>
      </c>
      <c r="F235" s="32">
        <f>IF(F226=0,0,F226/10000*VLOOKUP(C235,workforce,2,FALSE))</f>
        <v>0</v>
      </c>
      <c r="G235" s="32">
        <f>IF(G226=0,0,G226/10000*VLOOKUP(C235,workforce,2,FALSE))</f>
        <v>0</v>
      </c>
      <c r="H235" s="32">
        <f>IF(H226=0,0,H226/10000*VLOOKUP(C235,workforce,2,FALSE))</f>
        <v>0</v>
      </c>
      <c r="I235" s="32">
        <f>IF(I226=0,0,I226/10000*VLOOKUP(C235,workforce,2,FALSE))</f>
        <v>0</v>
      </c>
      <c r="J235" s="32">
        <f>IF(J226=0,0,J226/10000*VLOOKUP(C235,workforce,2,FALSE))</f>
        <v>0</v>
      </c>
      <c r="K235" s="32">
        <f>IF(K226=0,0,K226/10000*VLOOKUP(C235,workforce,2,FALSE))</f>
        <v>0</v>
      </c>
      <c r="L235" s="32">
        <f>IF(L226=0,0,L226/10000*VLOOKUP(C235,workforce,2,FALSE))</f>
        <v>0</v>
      </c>
      <c r="M235" s="32">
        <f>IF(M226=0,0,M226/10000*VLOOKUP(C235,workforce,2,FALSE))</f>
        <v>0</v>
      </c>
      <c r="N235" s="32">
        <f>IF(N226=0,0,N226/10000*VLOOKUP(C235,workforce,2,FALSE))</f>
        <v>0</v>
      </c>
    </row>
    <row r="236" spans="2:14" ht="15" thickBot="1" x14ac:dyDescent="0.35">
      <c r="B236" s="23"/>
      <c r="C236" s="30" t="s">
        <v>46</v>
      </c>
      <c r="D236" s="31">
        <f>IF(D226=0,0,D226/10000*VLOOKUP(C236,workforce,2,FALSE))</f>
        <v>0</v>
      </c>
      <c r="E236" s="32">
        <f>IF(E226=0,0,E226/10000*VLOOKUP(C236,workforce,2,FALSE))</f>
        <v>0</v>
      </c>
      <c r="F236" s="32">
        <f>IF(F226=0,0,F226/10000*VLOOKUP(C236,workforce,2,FALSE))</f>
        <v>0</v>
      </c>
      <c r="G236" s="32">
        <f>IF(G226=0,0,G226/10000*VLOOKUP(C236,workforce,2,FALSE))</f>
        <v>0</v>
      </c>
      <c r="H236" s="32">
        <f>IF(H226=0,0,H226/10000*VLOOKUP(C236,workforce,2,FALSE))</f>
        <v>0</v>
      </c>
      <c r="I236" s="32">
        <f>IF(I226=0,0,I226/10000*VLOOKUP(C236,workforce,2,FALSE))</f>
        <v>0</v>
      </c>
      <c r="J236" s="32">
        <f>IF(J226=0,0,J226/10000*VLOOKUP(C236,workforce,2,FALSE))</f>
        <v>0</v>
      </c>
      <c r="K236" s="32">
        <f>IF(K226=0,0,K226/10000*VLOOKUP(C236,workforce,2,FALSE))</f>
        <v>0</v>
      </c>
      <c r="L236" s="32">
        <f>IF(L226=0,0,L226/10000*VLOOKUP(C236,workforce,2,FALSE))</f>
        <v>0</v>
      </c>
      <c r="M236" s="32">
        <f>IF(M226=0,0,M226/10000*VLOOKUP(C236,workforce,2,FALSE))</f>
        <v>0</v>
      </c>
      <c r="N236" s="32">
        <f>IF(N226=0,0,N226/10000*VLOOKUP(C236,workforce,2,FALSE))</f>
        <v>0</v>
      </c>
    </row>
    <row r="237" spans="2:14" ht="15" thickBot="1" x14ac:dyDescent="0.35">
      <c r="B237" s="23"/>
      <c r="C237" s="30" t="s">
        <v>47</v>
      </c>
      <c r="D237" s="31">
        <f>IF(D226=0,0,D226/10000*VLOOKUP(C237,workforce,2,FALSE))</f>
        <v>0</v>
      </c>
      <c r="E237" s="32">
        <f>IF(E226=0,0,E226/10000*VLOOKUP(C237,workforce,2,FALSE))</f>
        <v>0</v>
      </c>
      <c r="F237" s="32">
        <f>IF(F226=0,0,F226/10000*VLOOKUP(C237,workforce,2,FALSE))</f>
        <v>0</v>
      </c>
      <c r="G237" s="32">
        <f>IF(G226=0,0,G226/10000*VLOOKUP(C237,workforce,2,FALSE))</f>
        <v>0</v>
      </c>
      <c r="H237" s="32">
        <f>IF(H226=0,0,H226/10000*VLOOKUP(C237,workforce,2,FALSE))</f>
        <v>0</v>
      </c>
      <c r="I237" s="32">
        <f>IF(I226=0,0,I226/10000*VLOOKUP(C237,workforce,2,FALSE))</f>
        <v>0</v>
      </c>
      <c r="J237" s="32">
        <f>IF(J226=0,0,J226/10000*VLOOKUP(C237,workforce,2,FALSE))</f>
        <v>0</v>
      </c>
      <c r="K237" s="32">
        <f>IF(K226=0,0,K226/10000*VLOOKUP(C237,workforce,2,FALSE))</f>
        <v>0</v>
      </c>
      <c r="L237" s="32">
        <f>IF(L226=0,0,L226/10000*VLOOKUP(C237,workforce,2,FALSE))</f>
        <v>0</v>
      </c>
      <c r="M237" s="32">
        <f>IF(M226=0,0,M226/10000*VLOOKUP(C237,workforce,2,FALSE))</f>
        <v>0</v>
      </c>
      <c r="N237" s="32">
        <f>IF(N226=0,0,N226/10000*VLOOKUP(C237,workforce,2,FALSE))</f>
        <v>0</v>
      </c>
    </row>
    <row r="238" spans="2:14" ht="15" thickBot="1" x14ac:dyDescent="0.35">
      <c r="B238" s="23"/>
      <c r="C238" s="30" t="s">
        <v>48</v>
      </c>
      <c r="D238" s="31">
        <f>IF(D226=0,0,D226/10000*VLOOKUP(C238,workforce,2,FALSE))</f>
        <v>0</v>
      </c>
      <c r="E238" s="32">
        <f>IF(E226=0,0,E226/10000*VLOOKUP(C238,workforce,2,FALSE))</f>
        <v>0</v>
      </c>
      <c r="F238" s="32">
        <f>IF(F226=0,0,F226/10000*VLOOKUP(C238,workforce,2,FALSE))</f>
        <v>0</v>
      </c>
      <c r="G238" s="32">
        <f>IF(G226=0,0,G226/10000*VLOOKUP(C238,workforce,2,FALSE))</f>
        <v>0</v>
      </c>
      <c r="H238" s="32">
        <f>IF(H226=0,0,H226/10000*VLOOKUP(C238,workforce,2,FALSE))</f>
        <v>0</v>
      </c>
      <c r="I238" s="32">
        <f>IF(I226=0,0,I226/10000*VLOOKUP(C238,workforce,2,FALSE))</f>
        <v>0</v>
      </c>
      <c r="J238" s="32">
        <f>IF(J226=0,0,J226/10000*VLOOKUP(C238,workforce,2,FALSE))</f>
        <v>0</v>
      </c>
      <c r="K238" s="32">
        <f>IF(K226=0,0,K226/10000*VLOOKUP(C238,workforce,2,FALSE))</f>
        <v>0</v>
      </c>
      <c r="L238" s="32">
        <f>IF(L226=0,0,L226/10000*VLOOKUP(C238,workforce,2,FALSE))</f>
        <v>0</v>
      </c>
      <c r="M238" s="32">
        <f>IF(M226=0,0,M226/10000*VLOOKUP(C238,workforce,2,FALSE))</f>
        <v>0</v>
      </c>
      <c r="N238" s="32">
        <f>IF(N226=0,0,N226/10000*VLOOKUP(C238,workforce,2,FALSE))</f>
        <v>0</v>
      </c>
    </row>
    <row r="239" spans="2:14" ht="15" thickBot="1" x14ac:dyDescent="0.35">
      <c r="B239" s="23"/>
      <c r="C239" s="30" t="s">
        <v>49</v>
      </c>
      <c r="D239" s="31">
        <f>IF(D226=0,0,D226/10000*VLOOKUP(C239,workforce,2,FALSE))</f>
        <v>0</v>
      </c>
      <c r="E239" s="32">
        <f>IF(E226=0,0,E226/10000*VLOOKUP(C239,workforce,2,FALSE))</f>
        <v>0</v>
      </c>
      <c r="F239" s="32">
        <f>IF(F226=0,0,F226/10000*VLOOKUP(C239,workforce,2,FALSE))</f>
        <v>0</v>
      </c>
      <c r="G239" s="32">
        <f>IF(G226=0,0,G226/10000*VLOOKUP(C239,workforce,2,FALSE))</f>
        <v>0</v>
      </c>
      <c r="H239" s="32">
        <f>IF(H226=0,0,H226/10000*VLOOKUP(C239,workforce,2,FALSE))</f>
        <v>0</v>
      </c>
      <c r="I239" s="32">
        <f>IF(I226=0,0,I226/10000*VLOOKUP(C239,workforce,2,FALSE))</f>
        <v>0</v>
      </c>
      <c r="J239" s="32">
        <f>IF(J226=0,0,J226/10000*VLOOKUP(C239,workforce,2,FALSE))</f>
        <v>0</v>
      </c>
      <c r="K239" s="32">
        <f>IF(K226=0,0,K226/10000*VLOOKUP(C239,workforce,2,FALSE))</f>
        <v>0</v>
      </c>
      <c r="L239" s="32">
        <f>IF(L226=0,0,L226/10000*VLOOKUP(C239,workforce,2,FALSE))</f>
        <v>0</v>
      </c>
      <c r="M239" s="32">
        <f>IF(M226=0,0,M226/10000*VLOOKUP(C239,workforce,2,FALSE))</f>
        <v>0</v>
      </c>
      <c r="N239" s="32">
        <f>IF(N226=0,0,N226/10000*VLOOKUP(C239,workforce,2,FALSE))</f>
        <v>0</v>
      </c>
    </row>
    <row r="240" spans="2:14" ht="15" thickBot="1" x14ac:dyDescent="0.35">
      <c r="B240" s="23"/>
      <c r="C240" s="33" t="s">
        <v>76</v>
      </c>
      <c r="D240" s="31">
        <f>SUM(D230:D239)</f>
        <v>0</v>
      </c>
      <c r="E240" s="32">
        <f t="shared" ref="E240:N240" si="55">SUM(E230:E239)</f>
        <v>0</v>
      </c>
      <c r="F240" s="32">
        <f t="shared" si="55"/>
        <v>0</v>
      </c>
      <c r="G240" s="32">
        <f t="shared" si="55"/>
        <v>0</v>
      </c>
      <c r="H240" s="32">
        <f t="shared" si="55"/>
        <v>0</v>
      </c>
      <c r="I240" s="32">
        <f t="shared" si="55"/>
        <v>0</v>
      </c>
      <c r="J240" s="32">
        <f t="shared" si="55"/>
        <v>0</v>
      </c>
      <c r="K240" s="32">
        <f t="shared" si="55"/>
        <v>0</v>
      </c>
      <c r="L240" s="32">
        <f t="shared" si="55"/>
        <v>0</v>
      </c>
      <c r="M240" s="32">
        <f t="shared" si="55"/>
        <v>0</v>
      </c>
      <c r="N240" s="32">
        <f t="shared" si="55"/>
        <v>0</v>
      </c>
    </row>
    <row r="241" spans="2:14" ht="15" thickBot="1" x14ac:dyDescent="0.35"/>
    <row r="242" spans="2:14" ht="15" thickBot="1" x14ac:dyDescent="0.35">
      <c r="B242" s="19" t="s">
        <v>77</v>
      </c>
      <c r="C242" s="34" t="s">
        <v>78</v>
      </c>
      <c r="D242" s="35">
        <v>2015</v>
      </c>
      <c r="E242" s="22">
        <v>2016</v>
      </c>
      <c r="F242" s="22">
        <v>2017</v>
      </c>
      <c r="G242" s="22">
        <v>2018</v>
      </c>
      <c r="H242" s="22">
        <v>2019</v>
      </c>
      <c r="I242" s="22">
        <v>2020</v>
      </c>
      <c r="J242" s="22">
        <v>2021</v>
      </c>
      <c r="K242" s="22">
        <v>2022</v>
      </c>
      <c r="L242" s="22">
        <v>2023</v>
      </c>
      <c r="M242" s="22">
        <v>2024</v>
      </c>
      <c r="N242" s="22">
        <v>2025</v>
      </c>
    </row>
    <row r="243" spans="2:14" ht="15" thickBot="1" x14ac:dyDescent="0.35">
      <c r="B243" s="36">
        <v>14</v>
      </c>
      <c r="C243" s="24" t="s">
        <v>72</v>
      </c>
      <c r="D243" s="25">
        <f>IF(C242="--BLANK--",0,VLOOKUP(C242,Maternities,2,FALSE))</f>
        <v>0</v>
      </c>
      <c r="E243" s="37">
        <f>IF(D243=0,0,VLOOKUP(C242,Maternities,3,FALSE))</f>
        <v>0</v>
      </c>
      <c r="F243" s="37">
        <f>IF(E243=0,0,VLOOKUP(C242,Maternities,4,FALSE))</f>
        <v>0</v>
      </c>
      <c r="G243" s="37">
        <f>IF(F243=0,0,VLOOKUP(C242,Maternities,5,FALSE))</f>
        <v>0</v>
      </c>
      <c r="H243" s="37">
        <f>IF(G243=0,0,VLOOKUP(C242,Maternities,6,FALSE))</f>
        <v>0</v>
      </c>
      <c r="I243" s="37">
        <f>IF(H243=0,0,VLOOKUP(C242,Maternities,7,FALSE))</f>
        <v>0</v>
      </c>
      <c r="J243" s="37">
        <f>IF(I243=0,0,VLOOKUP(C242,Maternities,8,FALSE))</f>
        <v>0</v>
      </c>
      <c r="K243" s="37">
        <f>IF(J243=0,0,VLOOKUP(C242,Maternities,9,FALSE))</f>
        <v>0</v>
      </c>
      <c r="L243" s="37">
        <f>IF(K243=0,0,VLOOKUP(C242,Maternities,10,FALSE))</f>
        <v>0</v>
      </c>
      <c r="M243" s="37">
        <f>IF(L243=0,0,VLOOKUP(C242,Maternities,11,FALSE))</f>
        <v>0</v>
      </c>
      <c r="N243" s="37">
        <f>IF(M243=0,0,VLOOKUP(C242,Maternities,12,FALSE))</f>
        <v>0</v>
      </c>
    </row>
    <row r="244" spans="2:14" ht="15" thickBot="1" x14ac:dyDescent="0.35">
      <c r="B244" s="23"/>
      <c r="C244" s="26" t="s">
        <v>73</v>
      </c>
      <c r="D244" s="27">
        <f t="shared" ref="D244:N244" si="56">IF(D243=0,0,D243*severe)</f>
        <v>0</v>
      </c>
      <c r="E244" s="28">
        <f t="shared" si="56"/>
        <v>0</v>
      </c>
      <c r="F244" s="28">
        <f t="shared" si="56"/>
        <v>0</v>
      </c>
      <c r="G244" s="28">
        <f t="shared" si="56"/>
        <v>0</v>
      </c>
      <c r="H244" s="28">
        <f t="shared" si="56"/>
        <v>0</v>
      </c>
      <c r="I244" s="28">
        <f t="shared" si="56"/>
        <v>0</v>
      </c>
      <c r="J244" s="28">
        <f t="shared" si="56"/>
        <v>0</v>
      </c>
      <c r="K244" s="28">
        <f t="shared" si="56"/>
        <v>0</v>
      </c>
      <c r="L244" s="28">
        <f t="shared" si="56"/>
        <v>0</v>
      </c>
      <c r="M244" s="28">
        <f t="shared" si="56"/>
        <v>0</v>
      </c>
      <c r="N244" s="28">
        <f t="shared" si="56"/>
        <v>0</v>
      </c>
    </row>
    <row r="245" spans="2:14" ht="15" thickBot="1" x14ac:dyDescent="0.35">
      <c r="B245" s="23"/>
      <c r="C245" s="26" t="s">
        <v>74</v>
      </c>
      <c r="D245" s="27">
        <f t="shared" ref="D245:N245" si="57">IF(D243=0,0,D243*moderateHigh)</f>
        <v>0</v>
      </c>
      <c r="E245" s="28">
        <f t="shared" si="57"/>
        <v>0</v>
      </c>
      <c r="F245" s="28">
        <f t="shared" si="57"/>
        <v>0</v>
      </c>
      <c r="G245" s="28">
        <f t="shared" si="57"/>
        <v>0</v>
      </c>
      <c r="H245" s="28">
        <f t="shared" si="57"/>
        <v>0</v>
      </c>
      <c r="I245" s="28">
        <f t="shared" si="57"/>
        <v>0</v>
      </c>
      <c r="J245" s="28">
        <f t="shared" si="57"/>
        <v>0</v>
      </c>
      <c r="K245" s="28">
        <f t="shared" si="57"/>
        <v>0</v>
      </c>
      <c r="L245" s="28">
        <f t="shared" si="57"/>
        <v>0</v>
      </c>
      <c r="M245" s="28">
        <f t="shared" si="57"/>
        <v>0</v>
      </c>
      <c r="N245" s="28">
        <f t="shared" si="57"/>
        <v>0</v>
      </c>
    </row>
    <row r="246" spans="2:14" ht="15" thickBot="1" x14ac:dyDescent="0.35">
      <c r="B246" s="23"/>
      <c r="C246" s="29" t="s">
        <v>75</v>
      </c>
      <c r="D246" s="27">
        <f t="shared" ref="D246:N246" si="58">IF(D243=0,0,SUM(D244:D245))</f>
        <v>0</v>
      </c>
      <c r="E246" s="28">
        <f t="shared" si="58"/>
        <v>0</v>
      </c>
      <c r="F246" s="28">
        <f t="shared" si="58"/>
        <v>0</v>
      </c>
      <c r="G246" s="28">
        <f t="shared" si="58"/>
        <v>0</v>
      </c>
      <c r="H246" s="28">
        <f t="shared" si="58"/>
        <v>0</v>
      </c>
      <c r="I246" s="28">
        <f t="shared" si="58"/>
        <v>0</v>
      </c>
      <c r="J246" s="28">
        <f t="shared" si="58"/>
        <v>0</v>
      </c>
      <c r="K246" s="28">
        <f t="shared" si="58"/>
        <v>0</v>
      </c>
      <c r="L246" s="28">
        <f t="shared" si="58"/>
        <v>0</v>
      </c>
      <c r="M246" s="28">
        <f t="shared" si="58"/>
        <v>0</v>
      </c>
      <c r="N246" s="28">
        <f t="shared" si="58"/>
        <v>0</v>
      </c>
    </row>
    <row r="247" spans="2:14" ht="15" thickBot="1" x14ac:dyDescent="0.35">
      <c r="B247" s="23"/>
      <c r="C247" s="30" t="s">
        <v>40</v>
      </c>
      <c r="D247" s="31">
        <f>IF(D243=0,0,D243/10000*VLOOKUP(C247,workforce,2,FALSE))</f>
        <v>0</v>
      </c>
      <c r="E247" s="32">
        <f>IF(E243=0,0,E243/10000*VLOOKUP(C247,workforce,2,FALSE))</f>
        <v>0</v>
      </c>
      <c r="F247" s="32">
        <f>IF(F243=0,0,F243/10000*VLOOKUP(C247,workforce,2,FALSE))</f>
        <v>0</v>
      </c>
      <c r="G247" s="32">
        <f>IF(G243=0,0,G243/10000*VLOOKUP(C247,workforce,2,FALSE))</f>
        <v>0</v>
      </c>
      <c r="H247" s="32">
        <f>IF(H243=0,0,H243/10000*VLOOKUP(C247,workforce,2,FALSE))</f>
        <v>0</v>
      </c>
      <c r="I247" s="32">
        <f>IF(I243=0,0,I243/10000*VLOOKUP(C247,workforce,2,FALSE))</f>
        <v>0</v>
      </c>
      <c r="J247" s="32">
        <f>IF(J243=0,0,J243/10000*VLOOKUP(C247,workforce,2,FALSE))</f>
        <v>0</v>
      </c>
      <c r="K247" s="32">
        <f>IF(K243=0,0,K243/10000*VLOOKUP(C247,workforce,2,FALSE))</f>
        <v>0</v>
      </c>
      <c r="L247" s="32">
        <f>IF(L243=0,0,L243/10000*VLOOKUP(C247,workforce,2,FALSE))</f>
        <v>0</v>
      </c>
      <c r="M247" s="32">
        <f>IF(M243=0,0,M243/10000*VLOOKUP(C247,workforce,2,FALSE))</f>
        <v>0</v>
      </c>
      <c r="N247" s="32">
        <f>IF(N243=0,0,N243/10000*VLOOKUP(C247,workforce,2,FALSE))</f>
        <v>0</v>
      </c>
    </row>
    <row r="248" spans="2:14" ht="15" thickBot="1" x14ac:dyDescent="0.35">
      <c r="B248" s="23"/>
      <c r="C248" s="30" t="s">
        <v>41</v>
      </c>
      <c r="D248" s="31">
        <f>IF(D243=0,0,D243/10000*VLOOKUP(C248,workforce,2,FALSE))</f>
        <v>0</v>
      </c>
      <c r="E248" s="32">
        <f>IF(E243=0,0,E243/10000*VLOOKUP(C248,workforce,2,FALSE))</f>
        <v>0</v>
      </c>
      <c r="F248" s="32">
        <f>IF(F243=0,0,F243/10000*VLOOKUP(C248,workforce,2,FALSE))</f>
        <v>0</v>
      </c>
      <c r="G248" s="32">
        <f>IF(G243=0,0,G243/10000*VLOOKUP(C248,workforce,2,FALSE))</f>
        <v>0</v>
      </c>
      <c r="H248" s="32">
        <f>IF(H243=0,0,H243/10000*VLOOKUP(C248,workforce,2,FALSE))</f>
        <v>0</v>
      </c>
      <c r="I248" s="32">
        <f>IF(I243=0,0,I243/10000*VLOOKUP(C248,workforce,2,FALSE))</f>
        <v>0</v>
      </c>
      <c r="J248" s="32">
        <f>IF(J243=0,0,J243/10000*VLOOKUP(C248,workforce,2,FALSE))</f>
        <v>0</v>
      </c>
      <c r="K248" s="32">
        <f>IF(K243=0,0,K243/10000*VLOOKUP(C248,workforce,2,FALSE))</f>
        <v>0</v>
      </c>
      <c r="L248" s="32">
        <f>IF(L243=0,0,L243/10000*VLOOKUP(C248,workforce,2,FALSE))</f>
        <v>0</v>
      </c>
      <c r="M248" s="32">
        <f>IF(M243=0,0,M243/10000*VLOOKUP(C248,workforce,2,FALSE))</f>
        <v>0</v>
      </c>
      <c r="N248" s="32">
        <f>IF(N243=0,0,N243/10000*VLOOKUP(C248,workforce,2,FALSE))</f>
        <v>0</v>
      </c>
    </row>
    <row r="249" spans="2:14" ht="15" thickBot="1" x14ac:dyDescent="0.35">
      <c r="B249" s="23"/>
      <c r="C249" s="30" t="s">
        <v>42</v>
      </c>
      <c r="D249" s="31">
        <f>IF(D243=0,0,D243/10000*VLOOKUP(C249,workforce,2,FALSE))</f>
        <v>0</v>
      </c>
      <c r="E249" s="32">
        <f>IF(E243=0,0,E243/10000*VLOOKUP(C249,workforce,2,FALSE))</f>
        <v>0</v>
      </c>
      <c r="F249" s="32">
        <f>IF(F243=0,0,F243/10000*VLOOKUP(C249,workforce,2,FALSE))</f>
        <v>0</v>
      </c>
      <c r="G249" s="32">
        <f>IF(G243=0,0,G243/10000*VLOOKUP(C249,workforce,2,FALSE))</f>
        <v>0</v>
      </c>
      <c r="H249" s="32">
        <f>IF(H243=0,0,H243/10000*VLOOKUP(C249,workforce,2,FALSE))</f>
        <v>0</v>
      </c>
      <c r="I249" s="32">
        <f>IF(I243=0,0,I243/10000*VLOOKUP(C249,workforce,2,FALSE))</f>
        <v>0</v>
      </c>
      <c r="J249" s="32">
        <f>IF(J243=0,0,J243/10000*VLOOKUP(C249,workforce,2,FALSE))</f>
        <v>0</v>
      </c>
      <c r="K249" s="32">
        <f>IF(K243=0,0,K243/10000*VLOOKUP(C249,workforce,2,FALSE))</f>
        <v>0</v>
      </c>
      <c r="L249" s="32">
        <f>IF(L243=0,0,L243/10000*VLOOKUP(C249,workforce,2,FALSE))</f>
        <v>0</v>
      </c>
      <c r="M249" s="32">
        <f>IF(M243=0,0,M243/10000*VLOOKUP(C249,workforce,2,FALSE))</f>
        <v>0</v>
      </c>
      <c r="N249" s="32">
        <f>IF(N243=0,0,N243/10000*VLOOKUP(C249,workforce,2,FALSE))</f>
        <v>0</v>
      </c>
    </row>
    <row r="250" spans="2:14" ht="15" thickBot="1" x14ac:dyDescent="0.35">
      <c r="B250" s="23"/>
      <c r="C250" s="30" t="s">
        <v>43</v>
      </c>
      <c r="D250" s="31">
        <f>IF(D243=0,0,D243/10000*VLOOKUP(C250,workforce,2,FALSE))</f>
        <v>0</v>
      </c>
      <c r="E250" s="32">
        <f>IF(E243=0,0,E243/10000*VLOOKUP(C250,workforce,2,FALSE))</f>
        <v>0</v>
      </c>
      <c r="F250" s="32">
        <f>IF(F243=0,0,F243/10000*VLOOKUP(C250,workforce,2,FALSE))</f>
        <v>0</v>
      </c>
      <c r="G250" s="32">
        <f>IF(G243=0,0,G243/10000*VLOOKUP(C250,workforce,2,FALSE))</f>
        <v>0</v>
      </c>
      <c r="H250" s="32">
        <f>IF(H243=0,0,H243/10000*VLOOKUP(C250,workforce,2,FALSE))</f>
        <v>0</v>
      </c>
      <c r="I250" s="32">
        <f>IF(I243=0,0,I243/10000*VLOOKUP(C250,workforce,2,FALSE))</f>
        <v>0</v>
      </c>
      <c r="J250" s="32">
        <f>IF(J243=0,0,J243/10000*VLOOKUP(C250,workforce,2,FALSE))</f>
        <v>0</v>
      </c>
      <c r="K250" s="32">
        <f>IF(K243=0,0,K243/10000*VLOOKUP(C250,workforce,2,FALSE))</f>
        <v>0</v>
      </c>
      <c r="L250" s="32">
        <f>IF(L243=0,0,L243/10000*VLOOKUP(C250,workforce,2,FALSE))</f>
        <v>0</v>
      </c>
      <c r="M250" s="32">
        <f>IF(M243=0,0,M243/10000*VLOOKUP(C250,workforce,2,FALSE))</f>
        <v>0</v>
      </c>
      <c r="N250" s="32">
        <f>IF(N243=0,0,N243/10000*VLOOKUP(C250,workforce,2,FALSE))</f>
        <v>0</v>
      </c>
    </row>
    <row r="251" spans="2:14" ht="15" thickBot="1" x14ac:dyDescent="0.35">
      <c r="B251" s="23"/>
      <c r="C251" s="30" t="s">
        <v>44</v>
      </c>
      <c r="D251" s="31">
        <f>IF(D243=0,0,D243/10000*VLOOKUP(C251,workforce,2,FALSE))</f>
        <v>0</v>
      </c>
      <c r="E251" s="32">
        <f>IF(E243=0,0,E243/10000*VLOOKUP(C251,workforce,2,FALSE))</f>
        <v>0</v>
      </c>
      <c r="F251" s="32">
        <f>IF(F243=0,0,F243/10000*VLOOKUP(C251,workforce,2,FALSE))</f>
        <v>0</v>
      </c>
      <c r="G251" s="32">
        <f>IF(G243=0,0,G243/10000*VLOOKUP(C251,workforce,2,FALSE))</f>
        <v>0</v>
      </c>
      <c r="H251" s="32">
        <f>IF(H243=0,0,H243/10000*VLOOKUP(C251,workforce,2,FALSE))</f>
        <v>0</v>
      </c>
      <c r="I251" s="32">
        <f>IF(I243=0,0,I243/10000*VLOOKUP(C251,workforce,2,FALSE))</f>
        <v>0</v>
      </c>
      <c r="J251" s="32">
        <f>IF(J243=0,0,J243/10000*VLOOKUP(C251,workforce,2,FALSE))</f>
        <v>0</v>
      </c>
      <c r="K251" s="32">
        <f>IF(K243=0,0,K243/10000*VLOOKUP(C251,workforce,2,FALSE))</f>
        <v>0</v>
      </c>
      <c r="L251" s="32">
        <f>IF(L243=0,0,L243/10000*VLOOKUP(C251,workforce,2,FALSE))</f>
        <v>0</v>
      </c>
      <c r="M251" s="32">
        <f>IF(M243=0,0,M243/10000*VLOOKUP(C251,workforce,2,FALSE))</f>
        <v>0</v>
      </c>
      <c r="N251" s="32">
        <f>IF(N243=0,0,N243/10000*VLOOKUP(C251,workforce,2,FALSE))</f>
        <v>0</v>
      </c>
    </row>
    <row r="252" spans="2:14" ht="15" thickBot="1" x14ac:dyDescent="0.35">
      <c r="B252" s="23"/>
      <c r="C252" s="30" t="s">
        <v>45</v>
      </c>
      <c r="D252" s="31">
        <f>IF(D243=0,0,D243/10000*VLOOKUP(C252,workforce,2,FALSE))</f>
        <v>0</v>
      </c>
      <c r="E252" s="32">
        <f>IF(E243=0,0,E243/10000*VLOOKUP(C252,workforce,2,FALSE))</f>
        <v>0</v>
      </c>
      <c r="F252" s="32">
        <f>IF(F243=0,0,F243/10000*VLOOKUP(C252,workforce,2,FALSE))</f>
        <v>0</v>
      </c>
      <c r="G252" s="32">
        <f>IF(G243=0,0,G243/10000*VLOOKUP(C252,workforce,2,FALSE))</f>
        <v>0</v>
      </c>
      <c r="H252" s="32">
        <f>IF(H243=0,0,H243/10000*VLOOKUP(C252,workforce,2,FALSE))</f>
        <v>0</v>
      </c>
      <c r="I252" s="32">
        <f>IF(I243=0,0,I243/10000*VLOOKUP(C252,workforce,2,FALSE))</f>
        <v>0</v>
      </c>
      <c r="J252" s="32">
        <f>IF(J243=0,0,J243/10000*VLOOKUP(C252,workforce,2,FALSE))</f>
        <v>0</v>
      </c>
      <c r="K252" s="32">
        <f>IF(K243=0,0,K243/10000*VLOOKUP(C252,workforce,2,FALSE))</f>
        <v>0</v>
      </c>
      <c r="L252" s="32">
        <f>IF(L243=0,0,L243/10000*VLOOKUP(C252,workforce,2,FALSE))</f>
        <v>0</v>
      </c>
      <c r="M252" s="32">
        <f>IF(M243=0,0,M243/10000*VLOOKUP(C252,workforce,2,FALSE))</f>
        <v>0</v>
      </c>
      <c r="N252" s="32">
        <f>IF(N243=0,0,N243/10000*VLOOKUP(C252,workforce,2,FALSE))</f>
        <v>0</v>
      </c>
    </row>
    <row r="253" spans="2:14" ht="15" thickBot="1" x14ac:dyDescent="0.35">
      <c r="B253" s="23"/>
      <c r="C253" s="30" t="s">
        <v>46</v>
      </c>
      <c r="D253" s="31">
        <f>IF(D243=0,0,D243/10000*VLOOKUP(C253,workforce,2,FALSE))</f>
        <v>0</v>
      </c>
      <c r="E253" s="32">
        <f>IF(E243=0,0,E243/10000*VLOOKUP(C253,workforce,2,FALSE))</f>
        <v>0</v>
      </c>
      <c r="F253" s="32">
        <f>IF(F243=0,0,F243/10000*VLOOKUP(C253,workforce,2,FALSE))</f>
        <v>0</v>
      </c>
      <c r="G253" s="32">
        <f>IF(G243=0,0,G243/10000*VLOOKUP(C253,workforce,2,FALSE))</f>
        <v>0</v>
      </c>
      <c r="H253" s="32">
        <f>IF(H243=0,0,H243/10000*VLOOKUP(C253,workforce,2,FALSE))</f>
        <v>0</v>
      </c>
      <c r="I253" s="32">
        <f>IF(I243=0,0,I243/10000*VLOOKUP(C253,workforce,2,FALSE))</f>
        <v>0</v>
      </c>
      <c r="J253" s="32">
        <f>IF(J243=0,0,J243/10000*VLOOKUP(C253,workforce,2,FALSE))</f>
        <v>0</v>
      </c>
      <c r="K253" s="32">
        <f>IF(K243=0,0,K243/10000*VLOOKUP(C253,workforce,2,FALSE))</f>
        <v>0</v>
      </c>
      <c r="L253" s="32">
        <f>IF(L243=0,0,L243/10000*VLOOKUP(C253,workforce,2,FALSE))</f>
        <v>0</v>
      </c>
      <c r="M253" s="32">
        <f>IF(M243=0,0,M243/10000*VLOOKUP(C253,workforce,2,FALSE))</f>
        <v>0</v>
      </c>
      <c r="N253" s="32">
        <f>IF(N243=0,0,N243/10000*VLOOKUP(C253,workforce,2,FALSE))</f>
        <v>0</v>
      </c>
    </row>
    <row r="254" spans="2:14" ht="15" thickBot="1" x14ac:dyDescent="0.35">
      <c r="B254" s="23"/>
      <c r="C254" s="30" t="s">
        <v>47</v>
      </c>
      <c r="D254" s="31">
        <f>IF(D243=0,0,D243/10000*VLOOKUP(C254,workforce,2,FALSE))</f>
        <v>0</v>
      </c>
      <c r="E254" s="32">
        <f>IF(E243=0,0,E243/10000*VLOOKUP(C254,workforce,2,FALSE))</f>
        <v>0</v>
      </c>
      <c r="F254" s="32">
        <f>IF(F243=0,0,F243/10000*VLOOKUP(C254,workforce,2,FALSE))</f>
        <v>0</v>
      </c>
      <c r="G254" s="32">
        <f>IF(G243=0,0,G243/10000*VLOOKUP(C254,workforce,2,FALSE))</f>
        <v>0</v>
      </c>
      <c r="H254" s="32">
        <f>IF(H243=0,0,H243/10000*VLOOKUP(C254,workforce,2,FALSE))</f>
        <v>0</v>
      </c>
      <c r="I254" s="32">
        <f>IF(I243=0,0,I243/10000*VLOOKUP(C254,workforce,2,FALSE))</f>
        <v>0</v>
      </c>
      <c r="J254" s="32">
        <f>IF(J243=0,0,J243/10000*VLOOKUP(C254,workforce,2,FALSE))</f>
        <v>0</v>
      </c>
      <c r="K254" s="32">
        <f>IF(K243=0,0,K243/10000*VLOOKUP(C254,workforce,2,FALSE))</f>
        <v>0</v>
      </c>
      <c r="L254" s="32">
        <f>IF(L243=0,0,L243/10000*VLOOKUP(C254,workforce,2,FALSE))</f>
        <v>0</v>
      </c>
      <c r="M254" s="32">
        <f>IF(M243=0,0,M243/10000*VLOOKUP(C254,workforce,2,FALSE))</f>
        <v>0</v>
      </c>
      <c r="N254" s="32">
        <f>IF(N243=0,0,N243/10000*VLOOKUP(C254,workforce,2,FALSE))</f>
        <v>0</v>
      </c>
    </row>
    <row r="255" spans="2:14" ht="15" thickBot="1" x14ac:dyDescent="0.35">
      <c r="B255" s="23"/>
      <c r="C255" s="30" t="s">
        <v>48</v>
      </c>
      <c r="D255" s="31">
        <f>IF(D243=0,0,D243/10000*VLOOKUP(C255,workforce,2,FALSE))</f>
        <v>0</v>
      </c>
      <c r="E255" s="32">
        <f>IF(E243=0,0,E243/10000*VLOOKUP(C255,workforce,2,FALSE))</f>
        <v>0</v>
      </c>
      <c r="F255" s="32">
        <f>IF(F243=0,0,F243/10000*VLOOKUP(C255,workforce,2,FALSE))</f>
        <v>0</v>
      </c>
      <c r="G255" s="32">
        <f>IF(G243=0,0,G243/10000*VLOOKUP(C255,workforce,2,FALSE))</f>
        <v>0</v>
      </c>
      <c r="H255" s="32">
        <f>IF(H243=0,0,H243/10000*VLOOKUP(C255,workforce,2,FALSE))</f>
        <v>0</v>
      </c>
      <c r="I255" s="32">
        <f>IF(I243=0,0,I243/10000*VLOOKUP(C255,workforce,2,FALSE))</f>
        <v>0</v>
      </c>
      <c r="J255" s="32">
        <f>IF(J243=0,0,J243/10000*VLOOKUP(C255,workforce,2,FALSE))</f>
        <v>0</v>
      </c>
      <c r="K255" s="32">
        <f>IF(K243=0,0,K243/10000*VLOOKUP(C255,workforce,2,FALSE))</f>
        <v>0</v>
      </c>
      <c r="L255" s="32">
        <f>IF(L243=0,0,L243/10000*VLOOKUP(C255,workforce,2,FALSE))</f>
        <v>0</v>
      </c>
      <c r="M255" s="32">
        <f>IF(M243=0,0,M243/10000*VLOOKUP(C255,workforce,2,FALSE))</f>
        <v>0</v>
      </c>
      <c r="N255" s="32">
        <f>IF(N243=0,0,N243/10000*VLOOKUP(C255,workforce,2,FALSE))</f>
        <v>0</v>
      </c>
    </row>
    <row r="256" spans="2:14" ht="15" thickBot="1" x14ac:dyDescent="0.35">
      <c r="B256" s="23"/>
      <c r="C256" s="30" t="s">
        <v>49</v>
      </c>
      <c r="D256" s="31">
        <f>IF(D243=0,0,D243/10000*VLOOKUP(C256,workforce,2,FALSE))</f>
        <v>0</v>
      </c>
      <c r="E256" s="32">
        <f>IF(E243=0,0,E243/10000*VLOOKUP(C256,workforce,2,FALSE))</f>
        <v>0</v>
      </c>
      <c r="F256" s="32">
        <f>IF(F243=0,0,F243/10000*VLOOKUP(C256,workforce,2,FALSE))</f>
        <v>0</v>
      </c>
      <c r="G256" s="32">
        <f>IF(G243=0,0,G243/10000*VLOOKUP(C256,workforce,2,FALSE))</f>
        <v>0</v>
      </c>
      <c r="H256" s="32">
        <f>IF(H243=0,0,H243/10000*VLOOKUP(C256,workforce,2,FALSE))</f>
        <v>0</v>
      </c>
      <c r="I256" s="32">
        <f>IF(I243=0,0,I243/10000*VLOOKUP(C256,workforce,2,FALSE))</f>
        <v>0</v>
      </c>
      <c r="J256" s="32">
        <f>IF(J243=0,0,J243/10000*VLOOKUP(C256,workforce,2,FALSE))</f>
        <v>0</v>
      </c>
      <c r="K256" s="32">
        <f>IF(K243=0,0,K243/10000*VLOOKUP(C256,workforce,2,FALSE))</f>
        <v>0</v>
      </c>
      <c r="L256" s="32">
        <f>IF(L243=0,0,L243/10000*VLOOKUP(C256,workforce,2,FALSE))</f>
        <v>0</v>
      </c>
      <c r="M256" s="32">
        <f>IF(M243=0,0,M243/10000*VLOOKUP(C256,workforce,2,FALSE))</f>
        <v>0</v>
      </c>
      <c r="N256" s="32">
        <f>IF(N243=0,0,N243/10000*VLOOKUP(C256,workforce,2,FALSE))</f>
        <v>0</v>
      </c>
    </row>
    <row r="257" spans="2:14" ht="15" thickBot="1" x14ac:dyDescent="0.35">
      <c r="B257" s="23"/>
      <c r="C257" s="33" t="s">
        <v>76</v>
      </c>
      <c r="D257" s="31">
        <f>SUM(D247:D256)</f>
        <v>0</v>
      </c>
      <c r="E257" s="32">
        <f t="shared" ref="E257:N257" si="59">SUM(E247:E256)</f>
        <v>0</v>
      </c>
      <c r="F257" s="32">
        <f t="shared" si="59"/>
        <v>0</v>
      </c>
      <c r="G257" s="32">
        <f t="shared" si="59"/>
        <v>0</v>
      </c>
      <c r="H257" s="32">
        <f t="shared" si="59"/>
        <v>0</v>
      </c>
      <c r="I257" s="32">
        <f t="shared" si="59"/>
        <v>0</v>
      </c>
      <c r="J257" s="32">
        <f t="shared" si="59"/>
        <v>0</v>
      </c>
      <c r="K257" s="32">
        <f t="shared" si="59"/>
        <v>0</v>
      </c>
      <c r="L257" s="32">
        <f t="shared" si="59"/>
        <v>0</v>
      </c>
      <c r="M257" s="32">
        <f t="shared" si="59"/>
        <v>0</v>
      </c>
      <c r="N257" s="32">
        <f t="shared" si="59"/>
        <v>0</v>
      </c>
    </row>
    <row r="258" spans="2:14" ht="15" thickBot="1" x14ac:dyDescent="0.35"/>
    <row r="259" spans="2:14" ht="15" thickBot="1" x14ac:dyDescent="0.35">
      <c r="B259" s="19" t="s">
        <v>77</v>
      </c>
      <c r="C259" s="34" t="s">
        <v>78</v>
      </c>
      <c r="D259" s="35">
        <v>2015</v>
      </c>
      <c r="E259" s="22">
        <v>2016</v>
      </c>
      <c r="F259" s="22">
        <v>2017</v>
      </c>
      <c r="G259" s="22">
        <v>2018</v>
      </c>
      <c r="H259" s="22">
        <v>2019</v>
      </c>
      <c r="I259" s="22">
        <v>2020</v>
      </c>
      <c r="J259" s="22">
        <v>2021</v>
      </c>
      <c r="K259" s="22">
        <v>2022</v>
      </c>
      <c r="L259" s="22">
        <v>2023</v>
      </c>
      <c r="M259" s="22">
        <v>2024</v>
      </c>
      <c r="N259" s="22">
        <v>2025</v>
      </c>
    </row>
    <row r="260" spans="2:14" ht="15" thickBot="1" x14ac:dyDescent="0.35">
      <c r="B260" s="36">
        <v>15</v>
      </c>
      <c r="C260" s="24" t="s">
        <v>72</v>
      </c>
      <c r="D260" s="25">
        <f>IF(C259="--BLANK--",0,VLOOKUP(C259,Maternities,2,FALSE))</f>
        <v>0</v>
      </c>
      <c r="E260" s="37">
        <f>IF(D260=0,0,VLOOKUP(C259,Maternities,3,FALSE))</f>
        <v>0</v>
      </c>
      <c r="F260" s="37">
        <f>IF(E260=0,0,VLOOKUP(C259,Maternities,4,FALSE))</f>
        <v>0</v>
      </c>
      <c r="G260" s="37">
        <f>IF(F260=0,0,VLOOKUP(C259,Maternities,5,FALSE))</f>
        <v>0</v>
      </c>
      <c r="H260" s="37">
        <f>IF(G260=0,0,VLOOKUP(C259,Maternities,6,FALSE))</f>
        <v>0</v>
      </c>
      <c r="I260" s="37">
        <f>IF(H260=0,0,VLOOKUP(C259,Maternities,7,FALSE))</f>
        <v>0</v>
      </c>
      <c r="J260" s="37">
        <f>IF(I260=0,0,VLOOKUP(C259,Maternities,8,FALSE))</f>
        <v>0</v>
      </c>
      <c r="K260" s="37">
        <f>IF(J260=0,0,VLOOKUP(C259,Maternities,9,FALSE))</f>
        <v>0</v>
      </c>
      <c r="L260" s="37">
        <f>IF(K260=0,0,VLOOKUP(C259,Maternities,10,FALSE))</f>
        <v>0</v>
      </c>
      <c r="M260" s="37">
        <f>IF(L260=0,0,VLOOKUP(C259,Maternities,11,FALSE))</f>
        <v>0</v>
      </c>
      <c r="N260" s="37">
        <f>IF(M260=0,0,VLOOKUP(C259,Maternities,12,FALSE))</f>
        <v>0</v>
      </c>
    </row>
    <row r="261" spans="2:14" ht="15" thickBot="1" x14ac:dyDescent="0.35">
      <c r="B261" s="23"/>
      <c r="C261" s="26" t="s">
        <v>73</v>
      </c>
      <c r="D261" s="27">
        <f t="shared" ref="D261:N261" si="60">IF(D260=0,0,D260*severe)</f>
        <v>0</v>
      </c>
      <c r="E261" s="28">
        <f t="shared" si="60"/>
        <v>0</v>
      </c>
      <c r="F261" s="28">
        <f t="shared" si="60"/>
        <v>0</v>
      </c>
      <c r="G261" s="28">
        <f t="shared" si="60"/>
        <v>0</v>
      </c>
      <c r="H261" s="28">
        <f t="shared" si="60"/>
        <v>0</v>
      </c>
      <c r="I261" s="28">
        <f t="shared" si="60"/>
        <v>0</v>
      </c>
      <c r="J261" s="28">
        <f t="shared" si="60"/>
        <v>0</v>
      </c>
      <c r="K261" s="28">
        <f t="shared" si="60"/>
        <v>0</v>
      </c>
      <c r="L261" s="28">
        <f t="shared" si="60"/>
        <v>0</v>
      </c>
      <c r="M261" s="28">
        <f t="shared" si="60"/>
        <v>0</v>
      </c>
      <c r="N261" s="28">
        <f t="shared" si="60"/>
        <v>0</v>
      </c>
    </row>
    <row r="262" spans="2:14" ht="15" thickBot="1" x14ac:dyDescent="0.35">
      <c r="B262" s="23"/>
      <c r="C262" s="26" t="s">
        <v>74</v>
      </c>
      <c r="D262" s="27">
        <f t="shared" ref="D262:N262" si="61">IF(D260=0,0,D260*moderateHigh)</f>
        <v>0</v>
      </c>
      <c r="E262" s="28">
        <f t="shared" si="61"/>
        <v>0</v>
      </c>
      <c r="F262" s="28">
        <f t="shared" si="61"/>
        <v>0</v>
      </c>
      <c r="G262" s="28">
        <f t="shared" si="61"/>
        <v>0</v>
      </c>
      <c r="H262" s="28">
        <f t="shared" si="61"/>
        <v>0</v>
      </c>
      <c r="I262" s="28">
        <f t="shared" si="61"/>
        <v>0</v>
      </c>
      <c r="J262" s="28">
        <f t="shared" si="61"/>
        <v>0</v>
      </c>
      <c r="K262" s="28">
        <f t="shared" si="61"/>
        <v>0</v>
      </c>
      <c r="L262" s="28">
        <f t="shared" si="61"/>
        <v>0</v>
      </c>
      <c r="M262" s="28">
        <f t="shared" si="61"/>
        <v>0</v>
      </c>
      <c r="N262" s="28">
        <f t="shared" si="61"/>
        <v>0</v>
      </c>
    </row>
    <row r="263" spans="2:14" ht="15" thickBot="1" x14ac:dyDescent="0.35">
      <c r="B263" s="23"/>
      <c r="C263" s="29" t="s">
        <v>75</v>
      </c>
      <c r="D263" s="27">
        <f t="shared" ref="D263:N263" si="62">IF(D260=0,0,SUM(D261:D262))</f>
        <v>0</v>
      </c>
      <c r="E263" s="28">
        <f t="shared" si="62"/>
        <v>0</v>
      </c>
      <c r="F263" s="28">
        <f t="shared" si="62"/>
        <v>0</v>
      </c>
      <c r="G263" s="28">
        <f t="shared" si="62"/>
        <v>0</v>
      </c>
      <c r="H263" s="28">
        <f t="shared" si="62"/>
        <v>0</v>
      </c>
      <c r="I263" s="28">
        <f t="shared" si="62"/>
        <v>0</v>
      </c>
      <c r="J263" s="28">
        <f t="shared" si="62"/>
        <v>0</v>
      </c>
      <c r="K263" s="28">
        <f t="shared" si="62"/>
        <v>0</v>
      </c>
      <c r="L263" s="28">
        <f t="shared" si="62"/>
        <v>0</v>
      </c>
      <c r="M263" s="28">
        <f t="shared" si="62"/>
        <v>0</v>
      </c>
      <c r="N263" s="28">
        <f t="shared" si="62"/>
        <v>0</v>
      </c>
    </row>
    <row r="264" spans="2:14" ht="15" thickBot="1" x14ac:dyDescent="0.35">
      <c r="B264" s="23"/>
      <c r="C264" s="30" t="s">
        <v>40</v>
      </c>
      <c r="D264" s="31">
        <f>IF(D260=0,0,D260/10000*VLOOKUP(C264,workforce,2,FALSE))</f>
        <v>0</v>
      </c>
      <c r="E264" s="32">
        <f>IF(E260=0,0,E260/10000*VLOOKUP(C264,workforce,2,FALSE))</f>
        <v>0</v>
      </c>
      <c r="F264" s="32">
        <f>IF(F260=0,0,F260/10000*VLOOKUP(C264,workforce,2,FALSE))</f>
        <v>0</v>
      </c>
      <c r="G264" s="32">
        <f>IF(G260=0,0,G260/10000*VLOOKUP(C264,workforce,2,FALSE))</f>
        <v>0</v>
      </c>
      <c r="H264" s="32">
        <f>IF(H260=0,0,H260/10000*VLOOKUP(C264,workforce,2,FALSE))</f>
        <v>0</v>
      </c>
      <c r="I264" s="32">
        <f>IF(I260=0,0,I260/10000*VLOOKUP(C264,workforce,2,FALSE))</f>
        <v>0</v>
      </c>
      <c r="J264" s="32">
        <f>IF(J260=0,0,J260/10000*VLOOKUP(C264,workforce,2,FALSE))</f>
        <v>0</v>
      </c>
      <c r="K264" s="32">
        <f>IF(K260=0,0,K260/10000*VLOOKUP(C264,workforce,2,FALSE))</f>
        <v>0</v>
      </c>
      <c r="L264" s="32">
        <f>IF(L260=0,0,L260/10000*VLOOKUP(C264,workforce,2,FALSE))</f>
        <v>0</v>
      </c>
      <c r="M264" s="32">
        <f>IF(M260=0,0,M260/10000*VLOOKUP(C264,workforce,2,FALSE))</f>
        <v>0</v>
      </c>
      <c r="N264" s="32">
        <f>IF(N260=0,0,N260/10000*VLOOKUP(C264,workforce,2,FALSE))</f>
        <v>0</v>
      </c>
    </row>
    <row r="265" spans="2:14" ht="15" thickBot="1" x14ac:dyDescent="0.35">
      <c r="B265" s="23"/>
      <c r="C265" s="30" t="s">
        <v>41</v>
      </c>
      <c r="D265" s="31">
        <f>IF(D260=0,0,D260/10000*VLOOKUP(C265,workforce,2,FALSE))</f>
        <v>0</v>
      </c>
      <c r="E265" s="32">
        <f>IF(E260=0,0,E260/10000*VLOOKUP(C265,workforce,2,FALSE))</f>
        <v>0</v>
      </c>
      <c r="F265" s="32">
        <f>IF(F260=0,0,F260/10000*VLOOKUP(C265,workforce,2,FALSE))</f>
        <v>0</v>
      </c>
      <c r="G265" s="32">
        <f>IF(G260=0,0,G260/10000*VLOOKUP(C265,workforce,2,FALSE))</f>
        <v>0</v>
      </c>
      <c r="H265" s="32">
        <f>IF(H260=0,0,H260/10000*VLOOKUP(C265,workforce,2,FALSE))</f>
        <v>0</v>
      </c>
      <c r="I265" s="32">
        <f>IF(I260=0,0,I260/10000*VLOOKUP(C265,workforce,2,FALSE))</f>
        <v>0</v>
      </c>
      <c r="J265" s="32">
        <f>IF(J260=0,0,J260/10000*VLOOKUP(C265,workforce,2,FALSE))</f>
        <v>0</v>
      </c>
      <c r="K265" s="32">
        <f>IF(K260=0,0,K260/10000*VLOOKUP(C265,workforce,2,FALSE))</f>
        <v>0</v>
      </c>
      <c r="L265" s="32">
        <f>IF(L260=0,0,L260/10000*VLOOKUP(C265,workforce,2,FALSE))</f>
        <v>0</v>
      </c>
      <c r="M265" s="32">
        <f>IF(M260=0,0,M260/10000*VLOOKUP(C265,workforce,2,FALSE))</f>
        <v>0</v>
      </c>
      <c r="N265" s="32">
        <f>IF(N260=0,0,N260/10000*VLOOKUP(C265,workforce,2,FALSE))</f>
        <v>0</v>
      </c>
    </row>
    <row r="266" spans="2:14" ht="15" thickBot="1" x14ac:dyDescent="0.35">
      <c r="B266" s="23"/>
      <c r="C266" s="30" t="s">
        <v>42</v>
      </c>
      <c r="D266" s="31">
        <f>IF(D260=0,0,D260/10000*VLOOKUP(C266,workforce,2,FALSE))</f>
        <v>0</v>
      </c>
      <c r="E266" s="32">
        <f>IF(E260=0,0,E260/10000*VLOOKUP(C266,workforce,2,FALSE))</f>
        <v>0</v>
      </c>
      <c r="F266" s="32">
        <f>IF(F260=0,0,F260/10000*VLOOKUP(C266,workforce,2,FALSE))</f>
        <v>0</v>
      </c>
      <c r="G266" s="32">
        <f>IF(G260=0,0,G260/10000*VLOOKUP(C266,workforce,2,FALSE))</f>
        <v>0</v>
      </c>
      <c r="H266" s="32">
        <f>IF(H260=0,0,H260/10000*VLOOKUP(C266,workforce,2,FALSE))</f>
        <v>0</v>
      </c>
      <c r="I266" s="32">
        <f>IF(I260=0,0,I260/10000*VLOOKUP(C266,workforce,2,FALSE))</f>
        <v>0</v>
      </c>
      <c r="J266" s="32">
        <f>IF(J260=0,0,J260/10000*VLOOKUP(C266,workforce,2,FALSE))</f>
        <v>0</v>
      </c>
      <c r="K266" s="32">
        <f>IF(K260=0,0,K260/10000*VLOOKUP(C266,workforce,2,FALSE))</f>
        <v>0</v>
      </c>
      <c r="L266" s="32">
        <f>IF(L260=0,0,L260/10000*VLOOKUP(C266,workforce,2,FALSE))</f>
        <v>0</v>
      </c>
      <c r="M266" s="32">
        <f>IF(M260=0,0,M260/10000*VLOOKUP(C266,workforce,2,FALSE))</f>
        <v>0</v>
      </c>
      <c r="N266" s="32">
        <f>IF(N260=0,0,N260/10000*VLOOKUP(C266,workforce,2,FALSE))</f>
        <v>0</v>
      </c>
    </row>
    <row r="267" spans="2:14" ht="15" thickBot="1" x14ac:dyDescent="0.35">
      <c r="B267" s="23"/>
      <c r="C267" s="30" t="s">
        <v>43</v>
      </c>
      <c r="D267" s="31">
        <f>IF(D260=0,0,D260/10000*VLOOKUP(C267,workforce,2,FALSE))</f>
        <v>0</v>
      </c>
      <c r="E267" s="32">
        <f>IF(E260=0,0,E260/10000*VLOOKUP(C267,workforce,2,FALSE))</f>
        <v>0</v>
      </c>
      <c r="F267" s="32">
        <f>IF(F260=0,0,F260/10000*VLOOKUP(C267,workforce,2,FALSE))</f>
        <v>0</v>
      </c>
      <c r="G267" s="32">
        <f>IF(G260=0,0,G260/10000*VLOOKUP(C267,workforce,2,FALSE))</f>
        <v>0</v>
      </c>
      <c r="H267" s="32">
        <f>IF(H260=0,0,H260/10000*VLOOKUP(C267,workforce,2,FALSE))</f>
        <v>0</v>
      </c>
      <c r="I267" s="32">
        <f>IF(I260=0,0,I260/10000*VLOOKUP(C267,workforce,2,FALSE))</f>
        <v>0</v>
      </c>
      <c r="J267" s="32">
        <f>IF(J260=0,0,J260/10000*VLOOKUP(C267,workforce,2,FALSE))</f>
        <v>0</v>
      </c>
      <c r="K267" s="32">
        <f>IF(K260=0,0,K260/10000*VLOOKUP(C267,workforce,2,FALSE))</f>
        <v>0</v>
      </c>
      <c r="L267" s="32">
        <f>IF(L260=0,0,L260/10000*VLOOKUP(C267,workforce,2,FALSE))</f>
        <v>0</v>
      </c>
      <c r="M267" s="32">
        <f>IF(M260=0,0,M260/10000*VLOOKUP(C267,workforce,2,FALSE))</f>
        <v>0</v>
      </c>
      <c r="N267" s="32">
        <f>IF(N260=0,0,N260/10000*VLOOKUP(C267,workforce,2,FALSE))</f>
        <v>0</v>
      </c>
    </row>
    <row r="268" spans="2:14" ht="15" thickBot="1" x14ac:dyDescent="0.35">
      <c r="B268" s="23"/>
      <c r="C268" s="30" t="s">
        <v>44</v>
      </c>
      <c r="D268" s="31">
        <f>IF(D260=0,0,D260/10000*VLOOKUP(C268,workforce,2,FALSE))</f>
        <v>0</v>
      </c>
      <c r="E268" s="32">
        <f>IF(E260=0,0,E260/10000*VLOOKUP(C268,workforce,2,FALSE))</f>
        <v>0</v>
      </c>
      <c r="F268" s="32">
        <f>IF(F260=0,0,F260/10000*VLOOKUP(C268,workforce,2,FALSE))</f>
        <v>0</v>
      </c>
      <c r="G268" s="32">
        <f>IF(G260=0,0,G260/10000*VLOOKUP(C268,workforce,2,FALSE))</f>
        <v>0</v>
      </c>
      <c r="H268" s="32">
        <f>IF(H260=0,0,H260/10000*VLOOKUP(C268,workforce,2,FALSE))</f>
        <v>0</v>
      </c>
      <c r="I268" s="32">
        <f>IF(I260=0,0,I260/10000*VLOOKUP(C268,workforce,2,FALSE))</f>
        <v>0</v>
      </c>
      <c r="J268" s="32">
        <f>IF(J260=0,0,J260/10000*VLOOKUP(C268,workforce,2,FALSE))</f>
        <v>0</v>
      </c>
      <c r="K268" s="32">
        <f>IF(K260=0,0,K260/10000*VLOOKUP(C268,workforce,2,FALSE))</f>
        <v>0</v>
      </c>
      <c r="L268" s="32">
        <f>IF(L260=0,0,L260/10000*VLOOKUP(C268,workforce,2,FALSE))</f>
        <v>0</v>
      </c>
      <c r="M268" s="32">
        <f>IF(M260=0,0,M260/10000*VLOOKUP(C268,workforce,2,FALSE))</f>
        <v>0</v>
      </c>
      <c r="N268" s="32">
        <f>IF(N260=0,0,N260/10000*VLOOKUP(C268,workforce,2,FALSE))</f>
        <v>0</v>
      </c>
    </row>
    <row r="269" spans="2:14" ht="15" thickBot="1" x14ac:dyDescent="0.35">
      <c r="B269" s="23"/>
      <c r="C269" s="30" t="s">
        <v>45</v>
      </c>
      <c r="D269" s="31">
        <f>IF(D260=0,0,D260/10000*VLOOKUP(C269,workforce,2,FALSE))</f>
        <v>0</v>
      </c>
      <c r="E269" s="32">
        <f>IF(E260=0,0,E260/10000*VLOOKUP(C269,workforce,2,FALSE))</f>
        <v>0</v>
      </c>
      <c r="F269" s="32">
        <f>IF(F260=0,0,F260/10000*VLOOKUP(C269,workforce,2,FALSE))</f>
        <v>0</v>
      </c>
      <c r="G269" s="32">
        <f>IF(G260=0,0,G260/10000*VLOOKUP(C269,workforce,2,FALSE))</f>
        <v>0</v>
      </c>
      <c r="H269" s="32">
        <f>IF(H260=0,0,H260/10000*VLOOKUP(C269,workforce,2,FALSE))</f>
        <v>0</v>
      </c>
      <c r="I269" s="32">
        <f>IF(I260=0,0,I260/10000*VLOOKUP(C269,workforce,2,FALSE))</f>
        <v>0</v>
      </c>
      <c r="J269" s="32">
        <f>IF(J260=0,0,J260/10000*VLOOKUP(C269,workforce,2,FALSE))</f>
        <v>0</v>
      </c>
      <c r="K269" s="32">
        <f>IF(K260=0,0,K260/10000*VLOOKUP(C269,workforce,2,FALSE))</f>
        <v>0</v>
      </c>
      <c r="L269" s="32">
        <f>IF(L260=0,0,L260/10000*VLOOKUP(C269,workforce,2,FALSE))</f>
        <v>0</v>
      </c>
      <c r="M269" s="32">
        <f>IF(M260=0,0,M260/10000*VLOOKUP(C269,workforce,2,FALSE))</f>
        <v>0</v>
      </c>
      <c r="N269" s="32">
        <f>IF(N260=0,0,N260/10000*VLOOKUP(C269,workforce,2,FALSE))</f>
        <v>0</v>
      </c>
    </row>
    <row r="270" spans="2:14" ht="15" thickBot="1" x14ac:dyDescent="0.35">
      <c r="B270" s="23"/>
      <c r="C270" s="30" t="s">
        <v>46</v>
      </c>
      <c r="D270" s="31">
        <f>IF(D260=0,0,D260/10000*VLOOKUP(C270,workforce,2,FALSE))</f>
        <v>0</v>
      </c>
      <c r="E270" s="32">
        <f>IF(E260=0,0,E260/10000*VLOOKUP(C270,workforce,2,FALSE))</f>
        <v>0</v>
      </c>
      <c r="F270" s="32">
        <f>IF(F260=0,0,F260/10000*VLOOKUP(C270,workforce,2,FALSE))</f>
        <v>0</v>
      </c>
      <c r="G270" s="32">
        <f>IF(G260=0,0,G260/10000*VLOOKUP(C270,workforce,2,FALSE))</f>
        <v>0</v>
      </c>
      <c r="H270" s="32">
        <f>IF(H260=0,0,H260/10000*VLOOKUP(C270,workforce,2,FALSE))</f>
        <v>0</v>
      </c>
      <c r="I270" s="32">
        <f>IF(I260=0,0,I260/10000*VLOOKUP(C270,workforce,2,FALSE))</f>
        <v>0</v>
      </c>
      <c r="J270" s="32">
        <f>IF(J260=0,0,J260/10000*VLOOKUP(C270,workforce,2,FALSE))</f>
        <v>0</v>
      </c>
      <c r="K270" s="32">
        <f>IF(K260=0,0,K260/10000*VLOOKUP(C270,workforce,2,FALSE))</f>
        <v>0</v>
      </c>
      <c r="L270" s="32">
        <f>IF(L260=0,0,L260/10000*VLOOKUP(C270,workforce,2,FALSE))</f>
        <v>0</v>
      </c>
      <c r="M270" s="32">
        <f>IF(M260=0,0,M260/10000*VLOOKUP(C270,workforce,2,FALSE))</f>
        <v>0</v>
      </c>
      <c r="N270" s="32">
        <f>IF(N260=0,0,N260/10000*VLOOKUP(C270,workforce,2,FALSE))</f>
        <v>0</v>
      </c>
    </row>
    <row r="271" spans="2:14" ht="15" thickBot="1" x14ac:dyDescent="0.35">
      <c r="B271" s="23"/>
      <c r="C271" s="30" t="s">
        <v>47</v>
      </c>
      <c r="D271" s="31">
        <f>IF(D260=0,0,D260/10000*VLOOKUP(C271,workforce,2,FALSE))</f>
        <v>0</v>
      </c>
      <c r="E271" s="32">
        <f>IF(E260=0,0,E260/10000*VLOOKUP(C271,workforce,2,FALSE))</f>
        <v>0</v>
      </c>
      <c r="F271" s="32">
        <f>IF(F260=0,0,F260/10000*VLOOKUP(C271,workforce,2,FALSE))</f>
        <v>0</v>
      </c>
      <c r="G271" s="32">
        <f>IF(G260=0,0,G260/10000*VLOOKUP(C271,workforce,2,FALSE))</f>
        <v>0</v>
      </c>
      <c r="H271" s="32">
        <f>IF(H260=0,0,H260/10000*VLOOKUP(C271,workforce,2,FALSE))</f>
        <v>0</v>
      </c>
      <c r="I271" s="32">
        <f>IF(I260=0,0,I260/10000*VLOOKUP(C271,workforce,2,FALSE))</f>
        <v>0</v>
      </c>
      <c r="J271" s="32">
        <f>IF(J260=0,0,J260/10000*VLOOKUP(C271,workforce,2,FALSE))</f>
        <v>0</v>
      </c>
      <c r="K271" s="32">
        <f>IF(K260=0,0,K260/10000*VLOOKUP(C271,workforce,2,FALSE))</f>
        <v>0</v>
      </c>
      <c r="L271" s="32">
        <f>IF(L260=0,0,L260/10000*VLOOKUP(C271,workforce,2,FALSE))</f>
        <v>0</v>
      </c>
      <c r="M271" s="32">
        <f>IF(M260=0,0,M260/10000*VLOOKUP(C271,workforce,2,FALSE))</f>
        <v>0</v>
      </c>
      <c r="N271" s="32">
        <f>IF(N260=0,0,N260/10000*VLOOKUP(C271,workforce,2,FALSE))</f>
        <v>0</v>
      </c>
    </row>
    <row r="272" spans="2:14" ht="15" thickBot="1" x14ac:dyDescent="0.35">
      <c r="B272" s="23"/>
      <c r="C272" s="30" t="s">
        <v>48</v>
      </c>
      <c r="D272" s="31">
        <f>IF(D260=0,0,D260/10000*VLOOKUP(C272,workforce,2,FALSE))</f>
        <v>0</v>
      </c>
      <c r="E272" s="32">
        <f>IF(E260=0,0,E260/10000*VLOOKUP(C272,workforce,2,FALSE))</f>
        <v>0</v>
      </c>
      <c r="F272" s="32">
        <f>IF(F260=0,0,F260/10000*VLOOKUP(C272,workforce,2,FALSE))</f>
        <v>0</v>
      </c>
      <c r="G272" s="32">
        <f>IF(G260=0,0,G260/10000*VLOOKUP(C272,workforce,2,FALSE))</f>
        <v>0</v>
      </c>
      <c r="H272" s="32">
        <f>IF(H260=0,0,H260/10000*VLOOKUP(C272,workforce,2,FALSE))</f>
        <v>0</v>
      </c>
      <c r="I272" s="32">
        <f>IF(I260=0,0,I260/10000*VLOOKUP(C272,workforce,2,FALSE))</f>
        <v>0</v>
      </c>
      <c r="J272" s="32">
        <f>IF(J260=0,0,J260/10000*VLOOKUP(C272,workforce,2,FALSE))</f>
        <v>0</v>
      </c>
      <c r="K272" s="32">
        <f>IF(K260=0,0,K260/10000*VLOOKUP(C272,workforce,2,FALSE))</f>
        <v>0</v>
      </c>
      <c r="L272" s="32">
        <f>IF(L260=0,0,L260/10000*VLOOKUP(C272,workforce,2,FALSE))</f>
        <v>0</v>
      </c>
      <c r="M272" s="32">
        <f>IF(M260=0,0,M260/10000*VLOOKUP(C272,workforce,2,FALSE))</f>
        <v>0</v>
      </c>
      <c r="N272" s="32">
        <f>IF(N260=0,0,N260/10000*VLOOKUP(C272,workforce,2,FALSE))</f>
        <v>0</v>
      </c>
    </row>
    <row r="273" spans="2:14" ht="15" thickBot="1" x14ac:dyDescent="0.35">
      <c r="B273" s="23"/>
      <c r="C273" s="30" t="s">
        <v>49</v>
      </c>
      <c r="D273" s="31">
        <f>IF(D260=0,0,D260/10000*VLOOKUP(C273,workforce,2,FALSE))</f>
        <v>0</v>
      </c>
      <c r="E273" s="32">
        <f>IF(E260=0,0,E260/10000*VLOOKUP(C273,workforce,2,FALSE))</f>
        <v>0</v>
      </c>
      <c r="F273" s="32">
        <f>IF(F260=0,0,F260/10000*VLOOKUP(C273,workforce,2,FALSE))</f>
        <v>0</v>
      </c>
      <c r="G273" s="32">
        <f>IF(G260=0,0,G260/10000*VLOOKUP(C273,workforce,2,FALSE))</f>
        <v>0</v>
      </c>
      <c r="H273" s="32">
        <f>IF(H260=0,0,H260/10000*VLOOKUP(C273,workforce,2,FALSE))</f>
        <v>0</v>
      </c>
      <c r="I273" s="32">
        <f>IF(I260=0,0,I260/10000*VLOOKUP(C273,workforce,2,FALSE))</f>
        <v>0</v>
      </c>
      <c r="J273" s="32">
        <f>IF(J260=0,0,J260/10000*VLOOKUP(C273,workforce,2,FALSE))</f>
        <v>0</v>
      </c>
      <c r="K273" s="32">
        <f>IF(K260=0,0,K260/10000*VLOOKUP(C273,workforce,2,FALSE))</f>
        <v>0</v>
      </c>
      <c r="L273" s="32">
        <f>IF(L260=0,0,L260/10000*VLOOKUP(C273,workforce,2,FALSE))</f>
        <v>0</v>
      </c>
      <c r="M273" s="32">
        <f>IF(M260=0,0,M260/10000*VLOOKUP(C273,workforce,2,FALSE))</f>
        <v>0</v>
      </c>
      <c r="N273" s="32">
        <f>IF(N260=0,0,N260/10000*VLOOKUP(C273,workforce,2,FALSE))</f>
        <v>0</v>
      </c>
    </row>
    <row r="274" spans="2:14" ht="15" thickBot="1" x14ac:dyDescent="0.35">
      <c r="B274" s="23"/>
      <c r="C274" s="33" t="s">
        <v>76</v>
      </c>
      <c r="D274" s="31">
        <f>SUM(D264:D273)</f>
        <v>0</v>
      </c>
      <c r="E274" s="32">
        <f t="shared" ref="E274:N274" si="63">SUM(E264:E273)</f>
        <v>0</v>
      </c>
      <c r="F274" s="32">
        <f t="shared" si="63"/>
        <v>0</v>
      </c>
      <c r="G274" s="32">
        <f t="shared" si="63"/>
        <v>0</v>
      </c>
      <c r="H274" s="32">
        <f t="shared" si="63"/>
        <v>0</v>
      </c>
      <c r="I274" s="32">
        <f t="shared" si="63"/>
        <v>0</v>
      </c>
      <c r="J274" s="32">
        <f t="shared" si="63"/>
        <v>0</v>
      </c>
      <c r="K274" s="32">
        <f t="shared" si="63"/>
        <v>0</v>
      </c>
      <c r="L274" s="32">
        <f t="shared" si="63"/>
        <v>0</v>
      </c>
      <c r="M274" s="32">
        <f t="shared" si="63"/>
        <v>0</v>
      </c>
      <c r="N274" s="32">
        <f t="shared" si="63"/>
        <v>0</v>
      </c>
    </row>
    <row r="275" spans="2:14" ht="15" thickBot="1" x14ac:dyDescent="0.35"/>
    <row r="276" spans="2:14" ht="15" thickBot="1" x14ac:dyDescent="0.35">
      <c r="B276" s="19" t="s">
        <v>77</v>
      </c>
      <c r="C276" s="34" t="s">
        <v>78</v>
      </c>
      <c r="D276" s="35">
        <v>2015</v>
      </c>
      <c r="E276" s="22">
        <v>2016</v>
      </c>
      <c r="F276" s="22">
        <v>2017</v>
      </c>
      <c r="G276" s="22">
        <v>2018</v>
      </c>
      <c r="H276" s="22">
        <v>2019</v>
      </c>
      <c r="I276" s="22">
        <v>2020</v>
      </c>
      <c r="J276" s="22">
        <v>2021</v>
      </c>
      <c r="K276" s="22">
        <v>2022</v>
      </c>
      <c r="L276" s="22">
        <v>2023</v>
      </c>
      <c r="M276" s="22">
        <v>2024</v>
      </c>
      <c r="N276" s="22">
        <v>2025</v>
      </c>
    </row>
    <row r="277" spans="2:14" ht="15" thickBot="1" x14ac:dyDescent="0.35">
      <c r="B277" s="36">
        <v>16</v>
      </c>
      <c r="C277" s="24" t="s">
        <v>72</v>
      </c>
      <c r="D277" s="25">
        <f>IF(C276="--BLANK--",0,VLOOKUP(C276,Maternities,2,FALSE))</f>
        <v>0</v>
      </c>
      <c r="E277" s="37">
        <f>IF(D277=0,0,VLOOKUP(C276,Maternities,3,FALSE))</f>
        <v>0</v>
      </c>
      <c r="F277" s="37">
        <f>IF(E277=0,0,VLOOKUP(C276,Maternities,4,FALSE))</f>
        <v>0</v>
      </c>
      <c r="G277" s="37">
        <f>IF(F277=0,0,VLOOKUP(C276,Maternities,5,FALSE))</f>
        <v>0</v>
      </c>
      <c r="H277" s="37">
        <f>IF(G277=0,0,VLOOKUP(C276,Maternities,6,FALSE))</f>
        <v>0</v>
      </c>
      <c r="I277" s="37">
        <f>IF(H277=0,0,VLOOKUP(C276,Maternities,7,FALSE))</f>
        <v>0</v>
      </c>
      <c r="J277" s="37">
        <f>IF(I277=0,0,VLOOKUP(C276,Maternities,8,FALSE))</f>
        <v>0</v>
      </c>
      <c r="K277" s="37">
        <f>IF(J277=0,0,VLOOKUP(C276,Maternities,9,FALSE))</f>
        <v>0</v>
      </c>
      <c r="L277" s="37">
        <f>IF(K277=0,0,VLOOKUP(C276,Maternities,10,FALSE))</f>
        <v>0</v>
      </c>
      <c r="M277" s="37">
        <f>IF(L277=0,0,VLOOKUP(C276,Maternities,11,FALSE))</f>
        <v>0</v>
      </c>
      <c r="N277" s="37">
        <f>IF(M277=0,0,VLOOKUP(C276,Maternities,12,FALSE))</f>
        <v>0</v>
      </c>
    </row>
    <row r="278" spans="2:14" ht="15" thickBot="1" x14ac:dyDescent="0.35">
      <c r="B278" s="23"/>
      <c r="C278" s="26" t="s">
        <v>73</v>
      </c>
      <c r="D278" s="27">
        <f t="shared" ref="D278:N278" si="64">IF(D277=0,0,D277*severe)</f>
        <v>0</v>
      </c>
      <c r="E278" s="28">
        <f t="shared" si="64"/>
        <v>0</v>
      </c>
      <c r="F278" s="28">
        <f t="shared" si="64"/>
        <v>0</v>
      </c>
      <c r="G278" s="28">
        <f t="shared" si="64"/>
        <v>0</v>
      </c>
      <c r="H278" s="28">
        <f t="shared" si="64"/>
        <v>0</v>
      </c>
      <c r="I278" s="28">
        <f t="shared" si="64"/>
        <v>0</v>
      </c>
      <c r="J278" s="28">
        <f t="shared" si="64"/>
        <v>0</v>
      </c>
      <c r="K278" s="28">
        <f t="shared" si="64"/>
        <v>0</v>
      </c>
      <c r="L278" s="28">
        <f t="shared" si="64"/>
        <v>0</v>
      </c>
      <c r="M278" s="28">
        <f t="shared" si="64"/>
        <v>0</v>
      </c>
      <c r="N278" s="28">
        <f t="shared" si="64"/>
        <v>0</v>
      </c>
    </row>
    <row r="279" spans="2:14" ht="15" thickBot="1" x14ac:dyDescent="0.35">
      <c r="B279" s="23"/>
      <c r="C279" s="26" t="s">
        <v>74</v>
      </c>
      <c r="D279" s="27">
        <f t="shared" ref="D279:N279" si="65">IF(D277=0,0,D277*moderateHigh)</f>
        <v>0</v>
      </c>
      <c r="E279" s="28">
        <f t="shared" si="65"/>
        <v>0</v>
      </c>
      <c r="F279" s="28">
        <f t="shared" si="65"/>
        <v>0</v>
      </c>
      <c r="G279" s="28">
        <f t="shared" si="65"/>
        <v>0</v>
      </c>
      <c r="H279" s="28">
        <f t="shared" si="65"/>
        <v>0</v>
      </c>
      <c r="I279" s="28">
        <f t="shared" si="65"/>
        <v>0</v>
      </c>
      <c r="J279" s="28">
        <f t="shared" si="65"/>
        <v>0</v>
      </c>
      <c r="K279" s="28">
        <f t="shared" si="65"/>
        <v>0</v>
      </c>
      <c r="L279" s="28">
        <f t="shared" si="65"/>
        <v>0</v>
      </c>
      <c r="M279" s="28">
        <f t="shared" si="65"/>
        <v>0</v>
      </c>
      <c r="N279" s="28">
        <f t="shared" si="65"/>
        <v>0</v>
      </c>
    </row>
    <row r="280" spans="2:14" ht="15" thickBot="1" x14ac:dyDescent="0.35">
      <c r="B280" s="23"/>
      <c r="C280" s="29" t="s">
        <v>75</v>
      </c>
      <c r="D280" s="27">
        <f t="shared" ref="D280:N280" si="66">IF(D277=0,0,SUM(D278:D279))</f>
        <v>0</v>
      </c>
      <c r="E280" s="28">
        <f t="shared" si="66"/>
        <v>0</v>
      </c>
      <c r="F280" s="28">
        <f t="shared" si="66"/>
        <v>0</v>
      </c>
      <c r="G280" s="28">
        <f t="shared" si="66"/>
        <v>0</v>
      </c>
      <c r="H280" s="28">
        <f t="shared" si="66"/>
        <v>0</v>
      </c>
      <c r="I280" s="28">
        <f t="shared" si="66"/>
        <v>0</v>
      </c>
      <c r="J280" s="28">
        <f t="shared" si="66"/>
        <v>0</v>
      </c>
      <c r="K280" s="28">
        <f t="shared" si="66"/>
        <v>0</v>
      </c>
      <c r="L280" s="28">
        <f t="shared" si="66"/>
        <v>0</v>
      </c>
      <c r="M280" s="28">
        <f t="shared" si="66"/>
        <v>0</v>
      </c>
      <c r="N280" s="28">
        <f t="shared" si="66"/>
        <v>0</v>
      </c>
    </row>
    <row r="281" spans="2:14" ht="15" thickBot="1" x14ac:dyDescent="0.35">
      <c r="B281" s="23"/>
      <c r="C281" s="30" t="s">
        <v>40</v>
      </c>
      <c r="D281" s="31">
        <f>IF(D277=0,0,D277/10000*VLOOKUP(C281,workforce,2,FALSE))</f>
        <v>0</v>
      </c>
      <c r="E281" s="32">
        <f>IF(E277=0,0,E277/10000*VLOOKUP(C281,workforce,2,FALSE))</f>
        <v>0</v>
      </c>
      <c r="F281" s="32">
        <f>IF(F277=0,0,F277/10000*VLOOKUP(C281,workforce,2,FALSE))</f>
        <v>0</v>
      </c>
      <c r="G281" s="32">
        <f>IF(G277=0,0,G277/10000*VLOOKUP(C281,workforce,2,FALSE))</f>
        <v>0</v>
      </c>
      <c r="H281" s="32">
        <f>IF(H277=0,0,H277/10000*VLOOKUP(C281,workforce,2,FALSE))</f>
        <v>0</v>
      </c>
      <c r="I281" s="32">
        <f>IF(I277=0,0,I277/10000*VLOOKUP(C281,workforce,2,FALSE))</f>
        <v>0</v>
      </c>
      <c r="J281" s="32">
        <f>IF(J277=0,0,J277/10000*VLOOKUP(C281,workforce,2,FALSE))</f>
        <v>0</v>
      </c>
      <c r="K281" s="32">
        <f>IF(K277=0,0,K277/10000*VLOOKUP(C281,workforce,2,FALSE))</f>
        <v>0</v>
      </c>
      <c r="L281" s="32">
        <f>IF(L277=0,0,L277/10000*VLOOKUP(C281,workforce,2,FALSE))</f>
        <v>0</v>
      </c>
      <c r="M281" s="32">
        <f>IF(M277=0,0,M277/10000*VLOOKUP(C281,workforce,2,FALSE))</f>
        <v>0</v>
      </c>
      <c r="N281" s="32">
        <f>IF(N277=0,0,N277/10000*VLOOKUP(C281,workforce,2,FALSE))</f>
        <v>0</v>
      </c>
    </row>
    <row r="282" spans="2:14" ht="15" thickBot="1" x14ac:dyDescent="0.35">
      <c r="B282" s="23"/>
      <c r="C282" s="30" t="s">
        <v>41</v>
      </c>
      <c r="D282" s="31">
        <f>IF(D277=0,0,D277/10000*VLOOKUP(C282,workforce,2,FALSE))</f>
        <v>0</v>
      </c>
      <c r="E282" s="32">
        <f>IF(E277=0,0,E277/10000*VLOOKUP(C282,workforce,2,FALSE))</f>
        <v>0</v>
      </c>
      <c r="F282" s="32">
        <f>IF(F277=0,0,F277/10000*VLOOKUP(C282,workforce,2,FALSE))</f>
        <v>0</v>
      </c>
      <c r="G282" s="32">
        <f>IF(G277=0,0,G277/10000*VLOOKUP(C282,workforce,2,FALSE))</f>
        <v>0</v>
      </c>
      <c r="H282" s="32">
        <f>IF(H277=0,0,H277/10000*VLOOKUP(C282,workforce,2,FALSE))</f>
        <v>0</v>
      </c>
      <c r="I282" s="32">
        <f>IF(I277=0,0,I277/10000*VLOOKUP(C282,workforce,2,FALSE))</f>
        <v>0</v>
      </c>
      <c r="J282" s="32">
        <f>IF(J277=0,0,J277/10000*VLOOKUP(C282,workforce,2,FALSE))</f>
        <v>0</v>
      </c>
      <c r="K282" s="32">
        <f>IF(K277=0,0,K277/10000*VLOOKUP(C282,workforce,2,FALSE))</f>
        <v>0</v>
      </c>
      <c r="L282" s="32">
        <f>IF(L277=0,0,L277/10000*VLOOKUP(C282,workforce,2,FALSE))</f>
        <v>0</v>
      </c>
      <c r="M282" s="32">
        <f>IF(M277=0,0,M277/10000*VLOOKUP(C282,workforce,2,FALSE))</f>
        <v>0</v>
      </c>
      <c r="N282" s="32">
        <f>IF(N277=0,0,N277/10000*VLOOKUP(C282,workforce,2,FALSE))</f>
        <v>0</v>
      </c>
    </row>
    <row r="283" spans="2:14" ht="15" thickBot="1" x14ac:dyDescent="0.35">
      <c r="B283" s="23"/>
      <c r="C283" s="30" t="s">
        <v>42</v>
      </c>
      <c r="D283" s="31">
        <f>IF(D277=0,0,D277/10000*VLOOKUP(C283,workforce,2,FALSE))</f>
        <v>0</v>
      </c>
      <c r="E283" s="32">
        <f>IF(E277=0,0,E277/10000*VLOOKUP(C283,workforce,2,FALSE))</f>
        <v>0</v>
      </c>
      <c r="F283" s="32">
        <f>IF(F277=0,0,F277/10000*VLOOKUP(C283,workforce,2,FALSE))</f>
        <v>0</v>
      </c>
      <c r="G283" s="32">
        <f>IF(G277=0,0,G277/10000*VLOOKUP(C283,workforce,2,FALSE))</f>
        <v>0</v>
      </c>
      <c r="H283" s="32">
        <f>IF(H277=0,0,H277/10000*VLOOKUP(C283,workforce,2,FALSE))</f>
        <v>0</v>
      </c>
      <c r="I283" s="32">
        <f>IF(I277=0,0,I277/10000*VLOOKUP(C283,workforce,2,FALSE))</f>
        <v>0</v>
      </c>
      <c r="J283" s="32">
        <f>IF(J277=0,0,J277/10000*VLOOKUP(C283,workforce,2,FALSE))</f>
        <v>0</v>
      </c>
      <c r="K283" s="32">
        <f>IF(K277=0,0,K277/10000*VLOOKUP(C283,workforce,2,FALSE))</f>
        <v>0</v>
      </c>
      <c r="L283" s="32">
        <f>IF(L277=0,0,L277/10000*VLOOKUP(C283,workforce,2,FALSE))</f>
        <v>0</v>
      </c>
      <c r="M283" s="32">
        <f>IF(M277=0,0,M277/10000*VLOOKUP(C283,workforce,2,FALSE))</f>
        <v>0</v>
      </c>
      <c r="N283" s="32">
        <f>IF(N277=0,0,N277/10000*VLOOKUP(C283,workforce,2,FALSE))</f>
        <v>0</v>
      </c>
    </row>
    <row r="284" spans="2:14" ht="15" thickBot="1" x14ac:dyDescent="0.35">
      <c r="B284" s="23"/>
      <c r="C284" s="30" t="s">
        <v>43</v>
      </c>
      <c r="D284" s="31">
        <f>IF(D277=0,0,D277/10000*VLOOKUP(C284,workforce,2,FALSE))</f>
        <v>0</v>
      </c>
      <c r="E284" s="32">
        <f>IF(E277=0,0,E277/10000*VLOOKUP(C284,workforce,2,FALSE))</f>
        <v>0</v>
      </c>
      <c r="F284" s="32">
        <f>IF(F277=0,0,F277/10000*VLOOKUP(C284,workforce,2,FALSE))</f>
        <v>0</v>
      </c>
      <c r="G284" s="32">
        <f>IF(G277=0,0,G277/10000*VLOOKUP(C284,workforce,2,FALSE))</f>
        <v>0</v>
      </c>
      <c r="H284" s="32">
        <f>IF(H277=0,0,H277/10000*VLOOKUP(C284,workforce,2,FALSE))</f>
        <v>0</v>
      </c>
      <c r="I284" s="32">
        <f>IF(I277=0,0,I277/10000*VLOOKUP(C284,workforce,2,FALSE))</f>
        <v>0</v>
      </c>
      <c r="J284" s="32">
        <f>IF(J277=0,0,J277/10000*VLOOKUP(C284,workforce,2,FALSE))</f>
        <v>0</v>
      </c>
      <c r="K284" s="32">
        <f>IF(K277=0,0,K277/10000*VLOOKUP(C284,workforce,2,FALSE))</f>
        <v>0</v>
      </c>
      <c r="L284" s="32">
        <f>IF(L277=0,0,L277/10000*VLOOKUP(C284,workforce,2,FALSE))</f>
        <v>0</v>
      </c>
      <c r="M284" s="32">
        <f>IF(M277=0,0,M277/10000*VLOOKUP(C284,workforce,2,FALSE))</f>
        <v>0</v>
      </c>
      <c r="N284" s="32">
        <f>IF(N277=0,0,N277/10000*VLOOKUP(C284,workforce,2,FALSE))</f>
        <v>0</v>
      </c>
    </row>
    <row r="285" spans="2:14" ht="15" thickBot="1" x14ac:dyDescent="0.35">
      <c r="B285" s="23"/>
      <c r="C285" s="30" t="s">
        <v>44</v>
      </c>
      <c r="D285" s="31">
        <f>IF(D277=0,0,D277/10000*VLOOKUP(C285,workforce,2,FALSE))</f>
        <v>0</v>
      </c>
      <c r="E285" s="32">
        <f>IF(E277=0,0,E277/10000*VLOOKUP(C285,workforce,2,FALSE))</f>
        <v>0</v>
      </c>
      <c r="F285" s="32">
        <f>IF(F277=0,0,F277/10000*VLOOKUP(C285,workforce,2,FALSE))</f>
        <v>0</v>
      </c>
      <c r="G285" s="32">
        <f>IF(G277=0,0,G277/10000*VLOOKUP(C285,workforce,2,FALSE))</f>
        <v>0</v>
      </c>
      <c r="H285" s="32">
        <f>IF(H277=0,0,H277/10000*VLOOKUP(C285,workforce,2,FALSE))</f>
        <v>0</v>
      </c>
      <c r="I285" s="32">
        <f>IF(I277=0,0,I277/10000*VLOOKUP(C285,workforce,2,FALSE))</f>
        <v>0</v>
      </c>
      <c r="J285" s="32">
        <f>IF(J277=0,0,J277/10000*VLOOKUP(C285,workforce,2,FALSE))</f>
        <v>0</v>
      </c>
      <c r="K285" s="32">
        <f>IF(K277=0,0,K277/10000*VLOOKUP(C285,workforce,2,FALSE))</f>
        <v>0</v>
      </c>
      <c r="L285" s="32">
        <f>IF(L277=0,0,L277/10000*VLOOKUP(C285,workforce,2,FALSE))</f>
        <v>0</v>
      </c>
      <c r="M285" s="32">
        <f>IF(M277=0,0,M277/10000*VLOOKUP(C285,workforce,2,FALSE))</f>
        <v>0</v>
      </c>
      <c r="N285" s="32">
        <f>IF(N277=0,0,N277/10000*VLOOKUP(C285,workforce,2,FALSE))</f>
        <v>0</v>
      </c>
    </row>
    <row r="286" spans="2:14" ht="15" thickBot="1" x14ac:dyDescent="0.35">
      <c r="B286" s="23"/>
      <c r="C286" s="30" t="s">
        <v>45</v>
      </c>
      <c r="D286" s="31">
        <f>IF(D277=0,0,D277/10000*VLOOKUP(C286,workforce,2,FALSE))</f>
        <v>0</v>
      </c>
      <c r="E286" s="32">
        <f>IF(E277=0,0,E277/10000*VLOOKUP(C286,workforce,2,FALSE))</f>
        <v>0</v>
      </c>
      <c r="F286" s="32">
        <f>IF(F277=0,0,F277/10000*VLOOKUP(C286,workforce,2,FALSE))</f>
        <v>0</v>
      </c>
      <c r="G286" s="32">
        <f>IF(G277=0,0,G277/10000*VLOOKUP(C286,workforce,2,FALSE))</f>
        <v>0</v>
      </c>
      <c r="H286" s="32">
        <f>IF(H277=0,0,H277/10000*VLOOKUP(C286,workforce,2,FALSE))</f>
        <v>0</v>
      </c>
      <c r="I286" s="32">
        <f>IF(I277=0,0,I277/10000*VLOOKUP(C286,workforce,2,FALSE))</f>
        <v>0</v>
      </c>
      <c r="J286" s="32">
        <f>IF(J277=0,0,J277/10000*VLOOKUP(C286,workforce,2,FALSE))</f>
        <v>0</v>
      </c>
      <c r="K286" s="32">
        <f>IF(K277=0,0,K277/10000*VLOOKUP(C286,workforce,2,FALSE))</f>
        <v>0</v>
      </c>
      <c r="L286" s="32">
        <f>IF(L277=0,0,L277/10000*VLOOKUP(C286,workforce,2,FALSE))</f>
        <v>0</v>
      </c>
      <c r="M286" s="32">
        <f>IF(M277=0,0,M277/10000*VLOOKUP(C286,workforce,2,FALSE))</f>
        <v>0</v>
      </c>
      <c r="N286" s="32">
        <f>IF(N277=0,0,N277/10000*VLOOKUP(C286,workforce,2,FALSE))</f>
        <v>0</v>
      </c>
    </row>
    <row r="287" spans="2:14" ht="15" thickBot="1" x14ac:dyDescent="0.35">
      <c r="B287" s="23"/>
      <c r="C287" s="30" t="s">
        <v>46</v>
      </c>
      <c r="D287" s="31">
        <f>IF(D277=0,0,D277/10000*VLOOKUP(C287,workforce,2,FALSE))</f>
        <v>0</v>
      </c>
      <c r="E287" s="32">
        <f>IF(E277=0,0,E277/10000*VLOOKUP(C287,workforce,2,FALSE))</f>
        <v>0</v>
      </c>
      <c r="F287" s="32">
        <f>IF(F277=0,0,F277/10000*VLOOKUP(C287,workforce,2,FALSE))</f>
        <v>0</v>
      </c>
      <c r="G287" s="32">
        <f>IF(G277=0,0,G277/10000*VLOOKUP(C287,workforce,2,FALSE))</f>
        <v>0</v>
      </c>
      <c r="H287" s="32">
        <f>IF(H277=0,0,H277/10000*VLOOKUP(C287,workforce,2,FALSE))</f>
        <v>0</v>
      </c>
      <c r="I287" s="32">
        <f>IF(I277=0,0,I277/10000*VLOOKUP(C287,workforce,2,FALSE))</f>
        <v>0</v>
      </c>
      <c r="J287" s="32">
        <f>IF(J277=0,0,J277/10000*VLOOKUP(C287,workforce,2,FALSE))</f>
        <v>0</v>
      </c>
      <c r="K287" s="32">
        <f>IF(K277=0,0,K277/10000*VLOOKUP(C287,workforce,2,FALSE))</f>
        <v>0</v>
      </c>
      <c r="L287" s="32">
        <f>IF(L277=0,0,L277/10000*VLOOKUP(C287,workforce,2,FALSE))</f>
        <v>0</v>
      </c>
      <c r="M287" s="32">
        <f>IF(M277=0,0,M277/10000*VLOOKUP(C287,workforce,2,FALSE))</f>
        <v>0</v>
      </c>
      <c r="N287" s="32">
        <f>IF(N277=0,0,N277/10000*VLOOKUP(C287,workforce,2,FALSE))</f>
        <v>0</v>
      </c>
    </row>
    <row r="288" spans="2:14" ht="15" thickBot="1" x14ac:dyDescent="0.35">
      <c r="B288" s="23"/>
      <c r="C288" s="30" t="s">
        <v>47</v>
      </c>
      <c r="D288" s="31">
        <f>IF(D277=0,0,D277/10000*VLOOKUP(C288,workforce,2,FALSE))</f>
        <v>0</v>
      </c>
      <c r="E288" s="32">
        <f>IF(E277=0,0,E277/10000*VLOOKUP(C288,workforce,2,FALSE))</f>
        <v>0</v>
      </c>
      <c r="F288" s="32">
        <f>IF(F277=0,0,F277/10000*VLOOKUP(C288,workforce,2,FALSE))</f>
        <v>0</v>
      </c>
      <c r="G288" s="32">
        <f>IF(G277=0,0,G277/10000*VLOOKUP(C288,workforce,2,FALSE))</f>
        <v>0</v>
      </c>
      <c r="H288" s="32">
        <f>IF(H277=0,0,H277/10000*VLOOKUP(C288,workforce,2,FALSE))</f>
        <v>0</v>
      </c>
      <c r="I288" s="32">
        <f>IF(I277=0,0,I277/10000*VLOOKUP(C288,workforce,2,FALSE))</f>
        <v>0</v>
      </c>
      <c r="J288" s="32">
        <f>IF(J277=0,0,J277/10000*VLOOKUP(C288,workforce,2,FALSE))</f>
        <v>0</v>
      </c>
      <c r="K288" s="32">
        <f>IF(K277=0,0,K277/10000*VLOOKUP(C288,workforce,2,FALSE))</f>
        <v>0</v>
      </c>
      <c r="L288" s="32">
        <f>IF(L277=0,0,L277/10000*VLOOKUP(C288,workforce,2,FALSE))</f>
        <v>0</v>
      </c>
      <c r="M288" s="32">
        <f>IF(M277=0,0,M277/10000*VLOOKUP(C288,workforce,2,FALSE))</f>
        <v>0</v>
      </c>
      <c r="N288" s="32">
        <f>IF(N277=0,0,N277/10000*VLOOKUP(C288,workforce,2,FALSE))</f>
        <v>0</v>
      </c>
    </row>
    <row r="289" spans="2:14" ht="15" thickBot="1" x14ac:dyDescent="0.35">
      <c r="B289" s="23"/>
      <c r="C289" s="30" t="s">
        <v>48</v>
      </c>
      <c r="D289" s="31">
        <f>IF(D277=0,0,D277/10000*VLOOKUP(C289,workforce,2,FALSE))</f>
        <v>0</v>
      </c>
      <c r="E289" s="32">
        <f>IF(E277=0,0,E277/10000*VLOOKUP(C289,workforce,2,FALSE))</f>
        <v>0</v>
      </c>
      <c r="F289" s="32">
        <f>IF(F277=0,0,F277/10000*VLOOKUP(C289,workforce,2,FALSE))</f>
        <v>0</v>
      </c>
      <c r="G289" s="32">
        <f>IF(G277=0,0,G277/10000*VLOOKUP(C289,workforce,2,FALSE))</f>
        <v>0</v>
      </c>
      <c r="H289" s="32">
        <f>IF(H277=0,0,H277/10000*VLOOKUP(C289,workforce,2,FALSE))</f>
        <v>0</v>
      </c>
      <c r="I289" s="32">
        <f>IF(I277=0,0,I277/10000*VLOOKUP(C289,workforce,2,FALSE))</f>
        <v>0</v>
      </c>
      <c r="J289" s="32">
        <f>IF(J277=0,0,J277/10000*VLOOKUP(C289,workforce,2,FALSE))</f>
        <v>0</v>
      </c>
      <c r="K289" s="32">
        <f>IF(K277=0,0,K277/10000*VLOOKUP(C289,workforce,2,FALSE))</f>
        <v>0</v>
      </c>
      <c r="L289" s="32">
        <f>IF(L277=0,0,L277/10000*VLOOKUP(C289,workforce,2,FALSE))</f>
        <v>0</v>
      </c>
      <c r="M289" s="32">
        <f>IF(M277=0,0,M277/10000*VLOOKUP(C289,workforce,2,FALSE))</f>
        <v>0</v>
      </c>
      <c r="N289" s="32">
        <f>IF(N277=0,0,N277/10000*VLOOKUP(C289,workforce,2,FALSE))</f>
        <v>0</v>
      </c>
    </row>
    <row r="290" spans="2:14" ht="15" thickBot="1" x14ac:dyDescent="0.35">
      <c r="B290" s="23"/>
      <c r="C290" s="30" t="s">
        <v>49</v>
      </c>
      <c r="D290" s="31">
        <f>IF(D277=0,0,D277/10000*VLOOKUP(C290,workforce,2,FALSE))</f>
        <v>0</v>
      </c>
      <c r="E290" s="32">
        <f>IF(E277=0,0,E277/10000*VLOOKUP(C290,workforce,2,FALSE))</f>
        <v>0</v>
      </c>
      <c r="F290" s="32">
        <f>IF(F277=0,0,F277/10000*VLOOKUP(C290,workforce,2,FALSE))</f>
        <v>0</v>
      </c>
      <c r="G290" s="32">
        <f>IF(G277=0,0,G277/10000*VLOOKUP(C290,workforce,2,FALSE))</f>
        <v>0</v>
      </c>
      <c r="H290" s="32">
        <f>IF(H277=0,0,H277/10000*VLOOKUP(C290,workforce,2,FALSE))</f>
        <v>0</v>
      </c>
      <c r="I290" s="32">
        <f>IF(I277=0,0,I277/10000*VLOOKUP(C290,workforce,2,FALSE))</f>
        <v>0</v>
      </c>
      <c r="J290" s="32">
        <f>IF(J277=0,0,J277/10000*VLOOKUP(C290,workforce,2,FALSE))</f>
        <v>0</v>
      </c>
      <c r="K290" s="32">
        <f>IF(K277=0,0,K277/10000*VLOOKUP(C290,workforce,2,FALSE))</f>
        <v>0</v>
      </c>
      <c r="L290" s="32">
        <f>IF(L277=0,0,L277/10000*VLOOKUP(C290,workforce,2,FALSE))</f>
        <v>0</v>
      </c>
      <c r="M290" s="32">
        <f>IF(M277=0,0,M277/10000*VLOOKUP(C290,workforce,2,FALSE))</f>
        <v>0</v>
      </c>
      <c r="N290" s="32">
        <f>IF(N277=0,0,N277/10000*VLOOKUP(C290,workforce,2,FALSE))</f>
        <v>0</v>
      </c>
    </row>
    <row r="291" spans="2:14" ht="15" thickBot="1" x14ac:dyDescent="0.35">
      <c r="B291" s="23"/>
      <c r="C291" s="33" t="s">
        <v>76</v>
      </c>
      <c r="D291" s="31">
        <f>SUM(D281:D290)</f>
        <v>0</v>
      </c>
      <c r="E291" s="32">
        <f t="shared" ref="E291:N291" si="67">SUM(E281:E290)</f>
        <v>0</v>
      </c>
      <c r="F291" s="32">
        <f t="shared" si="67"/>
        <v>0</v>
      </c>
      <c r="G291" s="32">
        <f t="shared" si="67"/>
        <v>0</v>
      </c>
      <c r="H291" s="32">
        <f t="shared" si="67"/>
        <v>0</v>
      </c>
      <c r="I291" s="32">
        <f t="shared" si="67"/>
        <v>0</v>
      </c>
      <c r="J291" s="32">
        <f t="shared" si="67"/>
        <v>0</v>
      </c>
      <c r="K291" s="32">
        <f t="shared" si="67"/>
        <v>0</v>
      </c>
      <c r="L291" s="32">
        <f t="shared" si="67"/>
        <v>0</v>
      </c>
      <c r="M291" s="32">
        <f t="shared" si="67"/>
        <v>0</v>
      </c>
      <c r="N291" s="32">
        <f t="shared" si="67"/>
        <v>0</v>
      </c>
    </row>
    <row r="292" spans="2:14" ht="15" thickBot="1" x14ac:dyDescent="0.35"/>
    <row r="293" spans="2:14" ht="15" thickBot="1" x14ac:dyDescent="0.35">
      <c r="B293" s="19" t="s">
        <v>77</v>
      </c>
      <c r="C293" s="34" t="s">
        <v>78</v>
      </c>
      <c r="D293" s="35">
        <v>2015</v>
      </c>
      <c r="E293" s="22">
        <v>2016</v>
      </c>
      <c r="F293" s="22">
        <v>2017</v>
      </c>
      <c r="G293" s="22">
        <v>2018</v>
      </c>
      <c r="H293" s="22">
        <v>2019</v>
      </c>
      <c r="I293" s="22">
        <v>2020</v>
      </c>
      <c r="J293" s="22">
        <v>2021</v>
      </c>
      <c r="K293" s="22">
        <v>2022</v>
      </c>
      <c r="L293" s="22">
        <v>2023</v>
      </c>
      <c r="M293" s="22">
        <v>2024</v>
      </c>
      <c r="N293" s="22">
        <v>2025</v>
      </c>
    </row>
    <row r="294" spans="2:14" ht="15" thickBot="1" x14ac:dyDescent="0.35">
      <c r="B294" s="36">
        <v>17</v>
      </c>
      <c r="C294" s="24" t="s">
        <v>72</v>
      </c>
      <c r="D294" s="25">
        <f>IF(C293="--BLANK--",0,VLOOKUP(C293,Maternities,2,FALSE))</f>
        <v>0</v>
      </c>
      <c r="E294" s="37">
        <f>IF(D294=0,0,VLOOKUP(C293,Maternities,3,FALSE))</f>
        <v>0</v>
      </c>
      <c r="F294" s="37">
        <f>IF(E294=0,0,VLOOKUP(C293,Maternities,4,FALSE))</f>
        <v>0</v>
      </c>
      <c r="G294" s="37">
        <f>IF(F294=0,0,VLOOKUP(C293,Maternities,5,FALSE))</f>
        <v>0</v>
      </c>
      <c r="H294" s="37">
        <f>IF(G294=0,0,VLOOKUP(C293,Maternities,6,FALSE))</f>
        <v>0</v>
      </c>
      <c r="I294" s="37">
        <f>IF(H294=0,0,VLOOKUP(C293,Maternities,7,FALSE))</f>
        <v>0</v>
      </c>
      <c r="J294" s="37">
        <f>IF(I294=0,0,VLOOKUP(C293,Maternities,8,FALSE))</f>
        <v>0</v>
      </c>
      <c r="K294" s="37">
        <f>IF(J294=0,0,VLOOKUP(C293,Maternities,9,FALSE))</f>
        <v>0</v>
      </c>
      <c r="L294" s="37">
        <f>IF(K294=0,0,VLOOKUP(C293,Maternities,10,FALSE))</f>
        <v>0</v>
      </c>
      <c r="M294" s="37">
        <f>IF(L294=0,0,VLOOKUP(C293,Maternities,11,FALSE))</f>
        <v>0</v>
      </c>
      <c r="N294" s="37">
        <f>IF(M294=0,0,VLOOKUP(C293,Maternities,12,FALSE))</f>
        <v>0</v>
      </c>
    </row>
    <row r="295" spans="2:14" ht="15" thickBot="1" x14ac:dyDescent="0.35">
      <c r="B295" s="23"/>
      <c r="C295" s="26" t="s">
        <v>73</v>
      </c>
      <c r="D295" s="27">
        <f t="shared" ref="D295:N295" si="68">IF(D294=0,0,D294*severe)</f>
        <v>0</v>
      </c>
      <c r="E295" s="28">
        <f t="shared" si="68"/>
        <v>0</v>
      </c>
      <c r="F295" s="28">
        <f t="shared" si="68"/>
        <v>0</v>
      </c>
      <c r="G295" s="28">
        <f t="shared" si="68"/>
        <v>0</v>
      </c>
      <c r="H295" s="28">
        <f t="shared" si="68"/>
        <v>0</v>
      </c>
      <c r="I295" s="28">
        <f t="shared" si="68"/>
        <v>0</v>
      </c>
      <c r="J295" s="28">
        <f t="shared" si="68"/>
        <v>0</v>
      </c>
      <c r="K295" s="28">
        <f t="shared" si="68"/>
        <v>0</v>
      </c>
      <c r="L295" s="28">
        <f t="shared" si="68"/>
        <v>0</v>
      </c>
      <c r="M295" s="28">
        <f t="shared" si="68"/>
        <v>0</v>
      </c>
      <c r="N295" s="28">
        <f t="shared" si="68"/>
        <v>0</v>
      </c>
    </row>
    <row r="296" spans="2:14" ht="15" thickBot="1" x14ac:dyDescent="0.35">
      <c r="B296" s="23"/>
      <c r="C296" s="26" t="s">
        <v>74</v>
      </c>
      <c r="D296" s="27">
        <f t="shared" ref="D296:N296" si="69">IF(D294=0,0,D294*moderateHigh)</f>
        <v>0</v>
      </c>
      <c r="E296" s="28">
        <f t="shared" si="69"/>
        <v>0</v>
      </c>
      <c r="F296" s="28">
        <f t="shared" si="69"/>
        <v>0</v>
      </c>
      <c r="G296" s="28">
        <f t="shared" si="69"/>
        <v>0</v>
      </c>
      <c r="H296" s="28">
        <f t="shared" si="69"/>
        <v>0</v>
      </c>
      <c r="I296" s="28">
        <f t="shared" si="69"/>
        <v>0</v>
      </c>
      <c r="J296" s="28">
        <f t="shared" si="69"/>
        <v>0</v>
      </c>
      <c r="K296" s="28">
        <f t="shared" si="69"/>
        <v>0</v>
      </c>
      <c r="L296" s="28">
        <f t="shared" si="69"/>
        <v>0</v>
      </c>
      <c r="M296" s="28">
        <f t="shared" si="69"/>
        <v>0</v>
      </c>
      <c r="N296" s="28">
        <f t="shared" si="69"/>
        <v>0</v>
      </c>
    </row>
    <row r="297" spans="2:14" ht="15" thickBot="1" x14ac:dyDescent="0.35">
      <c r="B297" s="23"/>
      <c r="C297" s="29" t="s">
        <v>75</v>
      </c>
      <c r="D297" s="27">
        <f t="shared" ref="D297:N297" si="70">IF(D294=0,0,SUM(D295:D296))</f>
        <v>0</v>
      </c>
      <c r="E297" s="28">
        <f t="shared" si="70"/>
        <v>0</v>
      </c>
      <c r="F297" s="28">
        <f t="shared" si="70"/>
        <v>0</v>
      </c>
      <c r="G297" s="28">
        <f t="shared" si="70"/>
        <v>0</v>
      </c>
      <c r="H297" s="28">
        <f t="shared" si="70"/>
        <v>0</v>
      </c>
      <c r="I297" s="28">
        <f t="shared" si="70"/>
        <v>0</v>
      </c>
      <c r="J297" s="28">
        <f t="shared" si="70"/>
        <v>0</v>
      </c>
      <c r="K297" s="28">
        <f t="shared" si="70"/>
        <v>0</v>
      </c>
      <c r="L297" s="28">
        <f t="shared" si="70"/>
        <v>0</v>
      </c>
      <c r="M297" s="28">
        <f t="shared" si="70"/>
        <v>0</v>
      </c>
      <c r="N297" s="28">
        <f t="shared" si="70"/>
        <v>0</v>
      </c>
    </row>
    <row r="298" spans="2:14" ht="15" thickBot="1" x14ac:dyDescent="0.35">
      <c r="B298" s="23"/>
      <c r="C298" s="30" t="s">
        <v>40</v>
      </c>
      <c r="D298" s="31">
        <f>IF(D294=0,0,D294/10000*VLOOKUP(C298,workforce,2,FALSE))</f>
        <v>0</v>
      </c>
      <c r="E298" s="32">
        <f>IF(E294=0,0,E294/10000*VLOOKUP(C298,workforce,2,FALSE))</f>
        <v>0</v>
      </c>
      <c r="F298" s="32">
        <f>IF(F294=0,0,F294/10000*VLOOKUP(C298,workforce,2,FALSE))</f>
        <v>0</v>
      </c>
      <c r="G298" s="32">
        <f>IF(G294=0,0,G294/10000*VLOOKUP(C298,workforce,2,FALSE))</f>
        <v>0</v>
      </c>
      <c r="H298" s="32">
        <f>IF(H294=0,0,H294/10000*VLOOKUP(C298,workforce,2,FALSE))</f>
        <v>0</v>
      </c>
      <c r="I298" s="32">
        <f>IF(I294=0,0,I294/10000*VLOOKUP(C298,workforce,2,FALSE))</f>
        <v>0</v>
      </c>
      <c r="J298" s="32">
        <f>IF(J294=0,0,J294/10000*VLOOKUP(C298,workforce,2,FALSE))</f>
        <v>0</v>
      </c>
      <c r="K298" s="32">
        <f>IF(K294=0,0,K294/10000*VLOOKUP(C298,workforce,2,FALSE))</f>
        <v>0</v>
      </c>
      <c r="L298" s="32">
        <f>IF(L294=0,0,L294/10000*VLOOKUP(C298,workforce,2,FALSE))</f>
        <v>0</v>
      </c>
      <c r="M298" s="32">
        <f>IF(M294=0,0,M294/10000*VLOOKUP(C298,workforce,2,FALSE))</f>
        <v>0</v>
      </c>
      <c r="N298" s="32">
        <f>IF(N294=0,0,N294/10000*VLOOKUP(C298,workforce,2,FALSE))</f>
        <v>0</v>
      </c>
    </row>
    <row r="299" spans="2:14" ht="15" thickBot="1" x14ac:dyDescent="0.35">
      <c r="B299" s="23"/>
      <c r="C299" s="30" t="s">
        <v>41</v>
      </c>
      <c r="D299" s="31">
        <f>IF(D294=0,0,D294/10000*VLOOKUP(C299,workforce,2,FALSE))</f>
        <v>0</v>
      </c>
      <c r="E299" s="32">
        <f>IF(E294=0,0,E294/10000*VLOOKUP(C299,workforce,2,FALSE))</f>
        <v>0</v>
      </c>
      <c r="F299" s="32">
        <f>IF(F294=0,0,F294/10000*VLOOKUP(C299,workforce,2,FALSE))</f>
        <v>0</v>
      </c>
      <c r="G299" s="32">
        <f>IF(G294=0,0,G294/10000*VLOOKUP(C299,workforce,2,FALSE))</f>
        <v>0</v>
      </c>
      <c r="H299" s="32">
        <f>IF(H294=0,0,H294/10000*VLOOKUP(C299,workforce,2,FALSE))</f>
        <v>0</v>
      </c>
      <c r="I299" s="32">
        <f>IF(I294=0,0,I294/10000*VLOOKUP(C299,workforce,2,FALSE))</f>
        <v>0</v>
      </c>
      <c r="J299" s="32">
        <f>IF(J294=0,0,J294/10000*VLOOKUP(C299,workforce,2,FALSE))</f>
        <v>0</v>
      </c>
      <c r="K299" s="32">
        <f>IF(K294=0,0,K294/10000*VLOOKUP(C299,workforce,2,FALSE))</f>
        <v>0</v>
      </c>
      <c r="L299" s="32">
        <f>IF(L294=0,0,L294/10000*VLOOKUP(C299,workforce,2,FALSE))</f>
        <v>0</v>
      </c>
      <c r="M299" s="32">
        <f>IF(M294=0,0,M294/10000*VLOOKUP(C299,workforce,2,FALSE))</f>
        <v>0</v>
      </c>
      <c r="N299" s="32">
        <f>IF(N294=0,0,N294/10000*VLOOKUP(C299,workforce,2,FALSE))</f>
        <v>0</v>
      </c>
    </row>
    <row r="300" spans="2:14" ht="15" thickBot="1" x14ac:dyDescent="0.35">
      <c r="B300" s="23"/>
      <c r="C300" s="30" t="s">
        <v>42</v>
      </c>
      <c r="D300" s="31">
        <f>IF(D294=0,0,D294/10000*VLOOKUP(C300,workforce,2,FALSE))</f>
        <v>0</v>
      </c>
      <c r="E300" s="32">
        <f>IF(E294=0,0,E294/10000*VLOOKUP(C300,workforce,2,FALSE))</f>
        <v>0</v>
      </c>
      <c r="F300" s="32">
        <f>IF(F294=0,0,F294/10000*VLOOKUP(C300,workforce,2,FALSE))</f>
        <v>0</v>
      </c>
      <c r="G300" s="32">
        <f>IF(G294=0,0,G294/10000*VLOOKUP(C300,workforce,2,FALSE))</f>
        <v>0</v>
      </c>
      <c r="H300" s="32">
        <f>IF(H294=0,0,H294/10000*VLOOKUP(C300,workforce,2,FALSE))</f>
        <v>0</v>
      </c>
      <c r="I300" s="32">
        <f>IF(I294=0,0,I294/10000*VLOOKUP(C300,workforce,2,FALSE))</f>
        <v>0</v>
      </c>
      <c r="J300" s="32">
        <f>IF(J294=0,0,J294/10000*VLOOKUP(C300,workforce,2,FALSE))</f>
        <v>0</v>
      </c>
      <c r="K300" s="32">
        <f>IF(K294=0,0,K294/10000*VLOOKUP(C300,workforce,2,FALSE))</f>
        <v>0</v>
      </c>
      <c r="L300" s="32">
        <f>IF(L294=0,0,L294/10000*VLOOKUP(C300,workforce,2,FALSE))</f>
        <v>0</v>
      </c>
      <c r="M300" s="32">
        <f>IF(M294=0,0,M294/10000*VLOOKUP(C300,workforce,2,FALSE))</f>
        <v>0</v>
      </c>
      <c r="N300" s="32">
        <f>IF(N294=0,0,N294/10000*VLOOKUP(C300,workforce,2,FALSE))</f>
        <v>0</v>
      </c>
    </row>
    <row r="301" spans="2:14" ht="15" thickBot="1" x14ac:dyDescent="0.35">
      <c r="B301" s="23"/>
      <c r="C301" s="30" t="s">
        <v>43</v>
      </c>
      <c r="D301" s="31">
        <f>IF(D294=0,0,D294/10000*VLOOKUP(C301,workforce,2,FALSE))</f>
        <v>0</v>
      </c>
      <c r="E301" s="32">
        <f>IF(E294=0,0,E294/10000*VLOOKUP(C301,workforce,2,FALSE))</f>
        <v>0</v>
      </c>
      <c r="F301" s="32">
        <f>IF(F294=0,0,F294/10000*VLOOKUP(C301,workforce,2,FALSE))</f>
        <v>0</v>
      </c>
      <c r="G301" s="32">
        <f>IF(G294=0,0,G294/10000*VLOOKUP(C301,workforce,2,FALSE))</f>
        <v>0</v>
      </c>
      <c r="H301" s="32">
        <f>IF(H294=0,0,H294/10000*VLOOKUP(C301,workforce,2,FALSE))</f>
        <v>0</v>
      </c>
      <c r="I301" s="32">
        <f>IF(I294=0,0,I294/10000*VLOOKUP(C301,workforce,2,FALSE))</f>
        <v>0</v>
      </c>
      <c r="J301" s="32">
        <f>IF(J294=0,0,J294/10000*VLOOKUP(C301,workforce,2,FALSE))</f>
        <v>0</v>
      </c>
      <c r="K301" s="32">
        <f>IF(K294=0,0,K294/10000*VLOOKUP(C301,workforce,2,FALSE))</f>
        <v>0</v>
      </c>
      <c r="L301" s="32">
        <f>IF(L294=0,0,L294/10000*VLOOKUP(C301,workforce,2,FALSE))</f>
        <v>0</v>
      </c>
      <c r="M301" s="32">
        <f>IF(M294=0,0,M294/10000*VLOOKUP(C301,workforce,2,FALSE))</f>
        <v>0</v>
      </c>
      <c r="N301" s="32">
        <f>IF(N294=0,0,N294/10000*VLOOKUP(C301,workforce,2,FALSE))</f>
        <v>0</v>
      </c>
    </row>
    <row r="302" spans="2:14" ht="15" thickBot="1" x14ac:dyDescent="0.35">
      <c r="B302" s="23"/>
      <c r="C302" s="30" t="s">
        <v>44</v>
      </c>
      <c r="D302" s="31">
        <f>IF(D294=0,0,D294/10000*VLOOKUP(C302,workforce,2,FALSE))</f>
        <v>0</v>
      </c>
      <c r="E302" s="32">
        <f>IF(E294=0,0,E294/10000*VLOOKUP(C302,workforce,2,FALSE))</f>
        <v>0</v>
      </c>
      <c r="F302" s="32">
        <f>IF(F294=0,0,F294/10000*VLOOKUP(C302,workforce,2,FALSE))</f>
        <v>0</v>
      </c>
      <c r="G302" s="32">
        <f>IF(G294=0,0,G294/10000*VLOOKUP(C302,workforce,2,FALSE))</f>
        <v>0</v>
      </c>
      <c r="H302" s="32">
        <f>IF(H294=0,0,H294/10000*VLOOKUP(C302,workforce,2,FALSE))</f>
        <v>0</v>
      </c>
      <c r="I302" s="32">
        <f>IF(I294=0,0,I294/10000*VLOOKUP(C302,workforce,2,FALSE))</f>
        <v>0</v>
      </c>
      <c r="J302" s="32">
        <f>IF(J294=0,0,J294/10000*VLOOKUP(C302,workforce,2,FALSE))</f>
        <v>0</v>
      </c>
      <c r="K302" s="32">
        <f>IF(K294=0,0,K294/10000*VLOOKUP(C302,workforce,2,FALSE))</f>
        <v>0</v>
      </c>
      <c r="L302" s="32">
        <f>IF(L294=0,0,L294/10000*VLOOKUP(C302,workforce,2,FALSE))</f>
        <v>0</v>
      </c>
      <c r="M302" s="32">
        <f>IF(M294=0,0,M294/10000*VLOOKUP(C302,workforce,2,FALSE))</f>
        <v>0</v>
      </c>
      <c r="N302" s="32">
        <f>IF(N294=0,0,N294/10000*VLOOKUP(C302,workforce,2,FALSE))</f>
        <v>0</v>
      </c>
    </row>
    <row r="303" spans="2:14" ht="15" thickBot="1" x14ac:dyDescent="0.35">
      <c r="B303" s="23"/>
      <c r="C303" s="30" t="s">
        <v>45</v>
      </c>
      <c r="D303" s="31">
        <f>IF(D294=0,0,D294/10000*VLOOKUP(C303,workforce,2,FALSE))</f>
        <v>0</v>
      </c>
      <c r="E303" s="32">
        <f>IF(E294=0,0,E294/10000*VLOOKUP(C303,workforce,2,FALSE))</f>
        <v>0</v>
      </c>
      <c r="F303" s="32">
        <f>IF(F294=0,0,F294/10000*VLOOKUP(C303,workforce,2,FALSE))</f>
        <v>0</v>
      </c>
      <c r="G303" s="32">
        <f>IF(G294=0,0,G294/10000*VLOOKUP(C303,workforce,2,FALSE))</f>
        <v>0</v>
      </c>
      <c r="H303" s="32">
        <f>IF(H294=0,0,H294/10000*VLOOKUP(C303,workforce,2,FALSE))</f>
        <v>0</v>
      </c>
      <c r="I303" s="32">
        <f>IF(I294=0,0,I294/10000*VLOOKUP(C303,workforce,2,FALSE))</f>
        <v>0</v>
      </c>
      <c r="J303" s="32">
        <f>IF(J294=0,0,J294/10000*VLOOKUP(C303,workforce,2,FALSE))</f>
        <v>0</v>
      </c>
      <c r="K303" s="32">
        <f>IF(K294=0,0,K294/10000*VLOOKUP(C303,workforce,2,FALSE))</f>
        <v>0</v>
      </c>
      <c r="L303" s="32">
        <f>IF(L294=0,0,L294/10000*VLOOKUP(C303,workforce,2,FALSE))</f>
        <v>0</v>
      </c>
      <c r="M303" s="32">
        <f>IF(M294=0,0,M294/10000*VLOOKUP(C303,workforce,2,FALSE))</f>
        <v>0</v>
      </c>
      <c r="N303" s="32">
        <f>IF(N294=0,0,N294/10000*VLOOKUP(C303,workforce,2,FALSE))</f>
        <v>0</v>
      </c>
    </row>
    <row r="304" spans="2:14" ht="15" thickBot="1" x14ac:dyDescent="0.35">
      <c r="B304" s="23"/>
      <c r="C304" s="30" t="s">
        <v>46</v>
      </c>
      <c r="D304" s="31">
        <f>IF(D294=0,0,D294/10000*VLOOKUP(C304,workforce,2,FALSE))</f>
        <v>0</v>
      </c>
      <c r="E304" s="32">
        <f>IF(E294=0,0,E294/10000*VLOOKUP(C304,workforce,2,FALSE))</f>
        <v>0</v>
      </c>
      <c r="F304" s="32">
        <f>IF(F294=0,0,F294/10000*VLOOKUP(C304,workforce,2,FALSE))</f>
        <v>0</v>
      </c>
      <c r="G304" s="32">
        <f>IF(G294=0,0,G294/10000*VLOOKUP(C304,workforce,2,FALSE))</f>
        <v>0</v>
      </c>
      <c r="H304" s="32">
        <f>IF(H294=0,0,H294/10000*VLOOKUP(C304,workforce,2,FALSE))</f>
        <v>0</v>
      </c>
      <c r="I304" s="32">
        <f>IF(I294=0,0,I294/10000*VLOOKUP(C304,workforce,2,FALSE))</f>
        <v>0</v>
      </c>
      <c r="J304" s="32">
        <f>IF(J294=0,0,J294/10000*VLOOKUP(C304,workforce,2,FALSE))</f>
        <v>0</v>
      </c>
      <c r="K304" s="32">
        <f>IF(K294=0,0,K294/10000*VLOOKUP(C304,workforce,2,FALSE))</f>
        <v>0</v>
      </c>
      <c r="L304" s="32">
        <f>IF(L294=0,0,L294/10000*VLOOKUP(C304,workforce,2,FALSE))</f>
        <v>0</v>
      </c>
      <c r="M304" s="32">
        <f>IF(M294=0,0,M294/10000*VLOOKUP(C304,workforce,2,FALSE))</f>
        <v>0</v>
      </c>
      <c r="N304" s="32">
        <f>IF(N294=0,0,N294/10000*VLOOKUP(C304,workforce,2,FALSE))</f>
        <v>0</v>
      </c>
    </row>
    <row r="305" spans="2:14" ht="15" thickBot="1" x14ac:dyDescent="0.35">
      <c r="B305" s="23"/>
      <c r="C305" s="30" t="s">
        <v>47</v>
      </c>
      <c r="D305" s="31">
        <f>IF(D294=0,0,D294/10000*VLOOKUP(C305,workforce,2,FALSE))</f>
        <v>0</v>
      </c>
      <c r="E305" s="32">
        <f>IF(E294=0,0,E294/10000*VLOOKUP(C305,workforce,2,FALSE))</f>
        <v>0</v>
      </c>
      <c r="F305" s="32">
        <f>IF(F294=0,0,F294/10000*VLOOKUP(C305,workforce,2,FALSE))</f>
        <v>0</v>
      </c>
      <c r="G305" s="32">
        <f>IF(G294=0,0,G294/10000*VLOOKUP(C305,workforce,2,FALSE))</f>
        <v>0</v>
      </c>
      <c r="H305" s="32">
        <f>IF(H294=0,0,H294/10000*VLOOKUP(C305,workforce,2,FALSE))</f>
        <v>0</v>
      </c>
      <c r="I305" s="32">
        <f>IF(I294=0,0,I294/10000*VLOOKUP(C305,workforce,2,FALSE))</f>
        <v>0</v>
      </c>
      <c r="J305" s="32">
        <f>IF(J294=0,0,J294/10000*VLOOKUP(C305,workforce,2,FALSE))</f>
        <v>0</v>
      </c>
      <c r="K305" s="32">
        <f>IF(K294=0,0,K294/10000*VLOOKUP(C305,workforce,2,FALSE))</f>
        <v>0</v>
      </c>
      <c r="L305" s="32">
        <f>IF(L294=0,0,L294/10000*VLOOKUP(C305,workforce,2,FALSE))</f>
        <v>0</v>
      </c>
      <c r="M305" s="32">
        <f>IF(M294=0,0,M294/10000*VLOOKUP(C305,workforce,2,FALSE))</f>
        <v>0</v>
      </c>
      <c r="N305" s="32">
        <f>IF(N294=0,0,N294/10000*VLOOKUP(C305,workforce,2,FALSE))</f>
        <v>0</v>
      </c>
    </row>
    <row r="306" spans="2:14" ht="15" thickBot="1" x14ac:dyDescent="0.35">
      <c r="B306" s="23"/>
      <c r="C306" s="30" t="s">
        <v>48</v>
      </c>
      <c r="D306" s="31">
        <f>IF(D294=0,0,D294/10000*VLOOKUP(C306,workforce,2,FALSE))</f>
        <v>0</v>
      </c>
      <c r="E306" s="32">
        <f>IF(E294=0,0,E294/10000*VLOOKUP(C306,workforce,2,FALSE))</f>
        <v>0</v>
      </c>
      <c r="F306" s="32">
        <f>IF(F294=0,0,F294/10000*VLOOKUP(C306,workforce,2,FALSE))</f>
        <v>0</v>
      </c>
      <c r="G306" s="32">
        <f>IF(G294=0,0,G294/10000*VLOOKUP(C306,workforce,2,FALSE))</f>
        <v>0</v>
      </c>
      <c r="H306" s="32">
        <f>IF(H294=0,0,H294/10000*VLOOKUP(C306,workforce,2,FALSE))</f>
        <v>0</v>
      </c>
      <c r="I306" s="32">
        <f>IF(I294=0,0,I294/10000*VLOOKUP(C306,workforce,2,FALSE))</f>
        <v>0</v>
      </c>
      <c r="J306" s="32">
        <f>IF(J294=0,0,J294/10000*VLOOKUP(C306,workforce,2,FALSE))</f>
        <v>0</v>
      </c>
      <c r="K306" s="32">
        <f>IF(K294=0,0,K294/10000*VLOOKUP(C306,workforce,2,FALSE))</f>
        <v>0</v>
      </c>
      <c r="L306" s="32">
        <f>IF(L294=0,0,L294/10000*VLOOKUP(C306,workforce,2,FALSE))</f>
        <v>0</v>
      </c>
      <c r="M306" s="32">
        <f>IF(M294=0,0,M294/10000*VLOOKUP(C306,workforce,2,FALSE))</f>
        <v>0</v>
      </c>
      <c r="N306" s="32">
        <f>IF(N294=0,0,N294/10000*VLOOKUP(C306,workforce,2,FALSE))</f>
        <v>0</v>
      </c>
    </row>
    <row r="307" spans="2:14" ht="15" thickBot="1" x14ac:dyDescent="0.35">
      <c r="B307" s="23"/>
      <c r="C307" s="30" t="s">
        <v>49</v>
      </c>
      <c r="D307" s="31">
        <f>IF(D294=0,0,D294/10000*VLOOKUP(C307,workforce,2,FALSE))</f>
        <v>0</v>
      </c>
      <c r="E307" s="32">
        <f>IF(E294=0,0,E294/10000*VLOOKUP(C307,workforce,2,FALSE))</f>
        <v>0</v>
      </c>
      <c r="F307" s="32">
        <f>IF(F294=0,0,F294/10000*VLOOKUP(C307,workforce,2,FALSE))</f>
        <v>0</v>
      </c>
      <c r="G307" s="32">
        <f>IF(G294=0,0,G294/10000*VLOOKUP(C307,workforce,2,FALSE))</f>
        <v>0</v>
      </c>
      <c r="H307" s="32">
        <f>IF(H294=0,0,H294/10000*VLOOKUP(C307,workforce,2,FALSE))</f>
        <v>0</v>
      </c>
      <c r="I307" s="32">
        <f>IF(I294=0,0,I294/10000*VLOOKUP(C307,workforce,2,FALSE))</f>
        <v>0</v>
      </c>
      <c r="J307" s="32">
        <f>IF(J294=0,0,J294/10000*VLOOKUP(C307,workforce,2,FALSE))</f>
        <v>0</v>
      </c>
      <c r="K307" s="32">
        <f>IF(K294=0,0,K294/10000*VLOOKUP(C307,workforce,2,FALSE))</f>
        <v>0</v>
      </c>
      <c r="L307" s="32">
        <f>IF(L294=0,0,L294/10000*VLOOKUP(C307,workforce,2,FALSE))</f>
        <v>0</v>
      </c>
      <c r="M307" s="32">
        <f>IF(M294=0,0,M294/10000*VLOOKUP(C307,workforce,2,FALSE))</f>
        <v>0</v>
      </c>
      <c r="N307" s="32">
        <f>IF(N294=0,0,N294/10000*VLOOKUP(C307,workforce,2,FALSE))</f>
        <v>0</v>
      </c>
    </row>
    <row r="308" spans="2:14" ht="15" thickBot="1" x14ac:dyDescent="0.35">
      <c r="B308" s="23"/>
      <c r="C308" s="33" t="s">
        <v>76</v>
      </c>
      <c r="D308" s="31">
        <f>SUM(D298:D307)</f>
        <v>0</v>
      </c>
      <c r="E308" s="32">
        <f t="shared" ref="E308:N308" si="71">SUM(E298:E307)</f>
        <v>0</v>
      </c>
      <c r="F308" s="32">
        <f t="shared" si="71"/>
        <v>0</v>
      </c>
      <c r="G308" s="32">
        <f t="shared" si="71"/>
        <v>0</v>
      </c>
      <c r="H308" s="32">
        <f t="shared" si="71"/>
        <v>0</v>
      </c>
      <c r="I308" s="32">
        <f t="shared" si="71"/>
        <v>0</v>
      </c>
      <c r="J308" s="32">
        <f t="shared" si="71"/>
        <v>0</v>
      </c>
      <c r="K308" s="32">
        <f t="shared" si="71"/>
        <v>0</v>
      </c>
      <c r="L308" s="32">
        <f t="shared" si="71"/>
        <v>0</v>
      </c>
      <c r="M308" s="32">
        <f t="shared" si="71"/>
        <v>0</v>
      </c>
      <c r="N308" s="32">
        <f t="shared" si="71"/>
        <v>0</v>
      </c>
    </row>
    <row r="309" spans="2:14" ht="15" thickBot="1" x14ac:dyDescent="0.35"/>
    <row r="310" spans="2:14" ht="15" thickBot="1" x14ac:dyDescent="0.35">
      <c r="B310" s="19" t="s">
        <v>77</v>
      </c>
      <c r="C310" s="34" t="s">
        <v>78</v>
      </c>
      <c r="D310" s="35">
        <v>2015</v>
      </c>
      <c r="E310" s="22">
        <v>2016</v>
      </c>
      <c r="F310" s="22">
        <v>2017</v>
      </c>
      <c r="G310" s="22">
        <v>2018</v>
      </c>
      <c r="H310" s="22">
        <v>2019</v>
      </c>
      <c r="I310" s="22">
        <v>2020</v>
      </c>
      <c r="J310" s="22">
        <v>2021</v>
      </c>
      <c r="K310" s="22">
        <v>2022</v>
      </c>
      <c r="L310" s="22">
        <v>2023</v>
      </c>
      <c r="M310" s="22">
        <v>2024</v>
      </c>
      <c r="N310" s="22">
        <v>2025</v>
      </c>
    </row>
    <row r="311" spans="2:14" ht="15" thickBot="1" x14ac:dyDescent="0.35">
      <c r="B311" s="36">
        <v>18</v>
      </c>
      <c r="C311" s="24" t="s">
        <v>72</v>
      </c>
      <c r="D311" s="25">
        <f>IF(C310="--BLANK--",0,VLOOKUP(C310,Maternities,2,FALSE))</f>
        <v>0</v>
      </c>
      <c r="E311" s="37">
        <f>IF(D311=0,0,VLOOKUP(C310,Maternities,3,FALSE))</f>
        <v>0</v>
      </c>
      <c r="F311" s="37">
        <f>IF(E311=0,0,VLOOKUP(C310,Maternities,4,FALSE))</f>
        <v>0</v>
      </c>
      <c r="G311" s="37">
        <f>IF(F311=0,0,VLOOKUP(C310,Maternities,5,FALSE))</f>
        <v>0</v>
      </c>
      <c r="H311" s="37">
        <f>IF(G311=0,0,VLOOKUP(C310,Maternities,6,FALSE))</f>
        <v>0</v>
      </c>
      <c r="I311" s="37">
        <f>IF(H311=0,0,VLOOKUP(C310,Maternities,7,FALSE))</f>
        <v>0</v>
      </c>
      <c r="J311" s="37">
        <f>IF(I311=0,0,VLOOKUP(C310,Maternities,8,FALSE))</f>
        <v>0</v>
      </c>
      <c r="K311" s="37">
        <f>IF(J311=0,0,VLOOKUP(C310,Maternities,9,FALSE))</f>
        <v>0</v>
      </c>
      <c r="L311" s="37">
        <f>IF(K311=0,0,VLOOKUP(C310,Maternities,10,FALSE))</f>
        <v>0</v>
      </c>
      <c r="M311" s="37">
        <f>IF(L311=0,0,VLOOKUP(C310,Maternities,11,FALSE))</f>
        <v>0</v>
      </c>
      <c r="N311" s="37">
        <f>IF(M311=0,0,VLOOKUP(C310,Maternities,12,FALSE))</f>
        <v>0</v>
      </c>
    </row>
    <row r="312" spans="2:14" ht="15" thickBot="1" x14ac:dyDescent="0.35">
      <c r="B312" s="23"/>
      <c r="C312" s="26" t="s">
        <v>73</v>
      </c>
      <c r="D312" s="27">
        <f t="shared" ref="D312:N312" si="72">IF(D311=0,0,D311*severe)</f>
        <v>0</v>
      </c>
      <c r="E312" s="28">
        <f t="shared" si="72"/>
        <v>0</v>
      </c>
      <c r="F312" s="28">
        <f t="shared" si="72"/>
        <v>0</v>
      </c>
      <c r="G312" s="28">
        <f t="shared" si="72"/>
        <v>0</v>
      </c>
      <c r="H312" s="28">
        <f t="shared" si="72"/>
        <v>0</v>
      </c>
      <c r="I312" s="28">
        <f t="shared" si="72"/>
        <v>0</v>
      </c>
      <c r="J312" s="28">
        <f t="shared" si="72"/>
        <v>0</v>
      </c>
      <c r="K312" s="28">
        <f t="shared" si="72"/>
        <v>0</v>
      </c>
      <c r="L312" s="28">
        <f t="shared" si="72"/>
        <v>0</v>
      </c>
      <c r="M312" s="28">
        <f t="shared" si="72"/>
        <v>0</v>
      </c>
      <c r="N312" s="28">
        <f t="shared" si="72"/>
        <v>0</v>
      </c>
    </row>
    <row r="313" spans="2:14" ht="15" thickBot="1" x14ac:dyDescent="0.35">
      <c r="B313" s="23"/>
      <c r="C313" s="26" t="s">
        <v>74</v>
      </c>
      <c r="D313" s="27">
        <f t="shared" ref="D313:N313" si="73">IF(D311=0,0,D311*moderateHigh)</f>
        <v>0</v>
      </c>
      <c r="E313" s="28">
        <f t="shared" si="73"/>
        <v>0</v>
      </c>
      <c r="F313" s="28">
        <f t="shared" si="73"/>
        <v>0</v>
      </c>
      <c r="G313" s="28">
        <f t="shared" si="73"/>
        <v>0</v>
      </c>
      <c r="H313" s="28">
        <f t="shared" si="73"/>
        <v>0</v>
      </c>
      <c r="I313" s="28">
        <f t="shared" si="73"/>
        <v>0</v>
      </c>
      <c r="J313" s="28">
        <f t="shared" si="73"/>
        <v>0</v>
      </c>
      <c r="K313" s="28">
        <f t="shared" si="73"/>
        <v>0</v>
      </c>
      <c r="L313" s="28">
        <f t="shared" si="73"/>
        <v>0</v>
      </c>
      <c r="M313" s="28">
        <f t="shared" si="73"/>
        <v>0</v>
      </c>
      <c r="N313" s="28">
        <f t="shared" si="73"/>
        <v>0</v>
      </c>
    </row>
    <row r="314" spans="2:14" ht="15" thickBot="1" x14ac:dyDescent="0.35">
      <c r="B314" s="23"/>
      <c r="C314" s="29" t="s">
        <v>75</v>
      </c>
      <c r="D314" s="27">
        <f t="shared" ref="D314:N314" si="74">IF(D311=0,0,SUM(D312:D313))</f>
        <v>0</v>
      </c>
      <c r="E314" s="28">
        <f t="shared" si="74"/>
        <v>0</v>
      </c>
      <c r="F314" s="28">
        <f t="shared" si="74"/>
        <v>0</v>
      </c>
      <c r="G314" s="28">
        <f t="shared" si="74"/>
        <v>0</v>
      </c>
      <c r="H314" s="28">
        <f t="shared" si="74"/>
        <v>0</v>
      </c>
      <c r="I314" s="28">
        <f t="shared" si="74"/>
        <v>0</v>
      </c>
      <c r="J314" s="28">
        <f t="shared" si="74"/>
        <v>0</v>
      </c>
      <c r="K314" s="28">
        <f t="shared" si="74"/>
        <v>0</v>
      </c>
      <c r="L314" s="28">
        <f t="shared" si="74"/>
        <v>0</v>
      </c>
      <c r="M314" s="28">
        <f t="shared" si="74"/>
        <v>0</v>
      </c>
      <c r="N314" s="28">
        <f t="shared" si="74"/>
        <v>0</v>
      </c>
    </row>
    <row r="315" spans="2:14" ht="15" thickBot="1" x14ac:dyDescent="0.35">
      <c r="B315" s="23"/>
      <c r="C315" s="30" t="s">
        <v>40</v>
      </c>
      <c r="D315" s="31">
        <f>IF(D311=0,0,D311/10000*VLOOKUP(C315,workforce,2,FALSE))</f>
        <v>0</v>
      </c>
      <c r="E315" s="32">
        <f>IF(E311=0,0,E311/10000*VLOOKUP(C315,workforce,2,FALSE))</f>
        <v>0</v>
      </c>
      <c r="F315" s="32">
        <f>IF(F311=0,0,F311/10000*VLOOKUP(C315,workforce,2,FALSE))</f>
        <v>0</v>
      </c>
      <c r="G315" s="32">
        <f>IF(G311=0,0,G311/10000*VLOOKUP(C315,workforce,2,FALSE))</f>
        <v>0</v>
      </c>
      <c r="H315" s="32">
        <f>IF(H311=0,0,H311/10000*VLOOKUP(C315,workforce,2,FALSE))</f>
        <v>0</v>
      </c>
      <c r="I315" s="32">
        <f>IF(I311=0,0,I311/10000*VLOOKUP(C315,workforce,2,FALSE))</f>
        <v>0</v>
      </c>
      <c r="J315" s="32">
        <f>IF(J311=0,0,J311/10000*VLOOKUP(C315,workforce,2,FALSE))</f>
        <v>0</v>
      </c>
      <c r="K315" s="32">
        <f>IF(K311=0,0,K311/10000*VLOOKUP(C315,workforce,2,FALSE))</f>
        <v>0</v>
      </c>
      <c r="L315" s="32">
        <f>IF(L311=0,0,L311/10000*VLOOKUP(C315,workforce,2,FALSE))</f>
        <v>0</v>
      </c>
      <c r="M315" s="32">
        <f>IF(M311=0,0,M311/10000*VLOOKUP(C315,workforce,2,FALSE))</f>
        <v>0</v>
      </c>
      <c r="N315" s="32">
        <f>IF(N311=0,0,N311/10000*VLOOKUP(C315,workforce,2,FALSE))</f>
        <v>0</v>
      </c>
    </row>
    <row r="316" spans="2:14" ht="15" thickBot="1" x14ac:dyDescent="0.35">
      <c r="B316" s="23"/>
      <c r="C316" s="30" t="s">
        <v>41</v>
      </c>
      <c r="D316" s="31">
        <f>IF(D311=0,0,D311/10000*VLOOKUP(C316,workforce,2,FALSE))</f>
        <v>0</v>
      </c>
      <c r="E316" s="32">
        <f>IF(E311=0,0,E311/10000*VLOOKUP(C316,workforce,2,FALSE))</f>
        <v>0</v>
      </c>
      <c r="F316" s="32">
        <f>IF(F311=0,0,F311/10000*VLOOKUP(C316,workforce,2,FALSE))</f>
        <v>0</v>
      </c>
      <c r="G316" s="32">
        <f>IF(G311=0,0,G311/10000*VLOOKUP(C316,workforce,2,FALSE))</f>
        <v>0</v>
      </c>
      <c r="H316" s="32">
        <f>IF(H311=0,0,H311/10000*VLOOKUP(C316,workforce,2,FALSE))</f>
        <v>0</v>
      </c>
      <c r="I316" s="32">
        <f>IF(I311=0,0,I311/10000*VLOOKUP(C316,workforce,2,FALSE))</f>
        <v>0</v>
      </c>
      <c r="J316" s="32">
        <f>IF(J311=0,0,J311/10000*VLOOKUP(C316,workforce,2,FALSE))</f>
        <v>0</v>
      </c>
      <c r="K316" s="32">
        <f>IF(K311=0,0,K311/10000*VLOOKUP(C316,workforce,2,FALSE))</f>
        <v>0</v>
      </c>
      <c r="L316" s="32">
        <f>IF(L311=0,0,L311/10000*VLOOKUP(C316,workforce,2,FALSE))</f>
        <v>0</v>
      </c>
      <c r="M316" s="32">
        <f>IF(M311=0,0,M311/10000*VLOOKUP(C316,workforce,2,FALSE))</f>
        <v>0</v>
      </c>
      <c r="N316" s="32">
        <f>IF(N311=0,0,N311/10000*VLOOKUP(C316,workforce,2,FALSE))</f>
        <v>0</v>
      </c>
    </row>
    <row r="317" spans="2:14" ht="15" thickBot="1" x14ac:dyDescent="0.35">
      <c r="B317" s="23"/>
      <c r="C317" s="30" t="s">
        <v>42</v>
      </c>
      <c r="D317" s="31">
        <f>IF(D311=0,0,D311/10000*VLOOKUP(C317,workforce,2,FALSE))</f>
        <v>0</v>
      </c>
      <c r="E317" s="32">
        <f>IF(E311=0,0,E311/10000*VLOOKUP(C317,workforce,2,FALSE))</f>
        <v>0</v>
      </c>
      <c r="F317" s="32">
        <f>IF(F311=0,0,F311/10000*VLOOKUP(C317,workforce,2,FALSE))</f>
        <v>0</v>
      </c>
      <c r="G317" s="32">
        <f>IF(G311=0,0,G311/10000*VLOOKUP(C317,workforce,2,FALSE))</f>
        <v>0</v>
      </c>
      <c r="H317" s="32">
        <f>IF(H311=0,0,H311/10000*VLOOKUP(C317,workforce,2,FALSE))</f>
        <v>0</v>
      </c>
      <c r="I317" s="32">
        <f>IF(I311=0,0,I311/10000*VLOOKUP(C317,workforce,2,FALSE))</f>
        <v>0</v>
      </c>
      <c r="J317" s="32">
        <f>IF(J311=0,0,J311/10000*VLOOKUP(C317,workforce,2,FALSE))</f>
        <v>0</v>
      </c>
      <c r="K317" s="32">
        <f>IF(K311=0,0,K311/10000*VLOOKUP(C317,workforce,2,FALSE))</f>
        <v>0</v>
      </c>
      <c r="L317" s="32">
        <f>IF(L311=0,0,L311/10000*VLOOKUP(C317,workforce,2,FALSE))</f>
        <v>0</v>
      </c>
      <c r="M317" s="32">
        <f>IF(M311=0,0,M311/10000*VLOOKUP(C317,workforce,2,FALSE))</f>
        <v>0</v>
      </c>
      <c r="N317" s="32">
        <f>IF(N311=0,0,N311/10000*VLOOKUP(C317,workforce,2,FALSE))</f>
        <v>0</v>
      </c>
    </row>
    <row r="318" spans="2:14" ht="15" thickBot="1" x14ac:dyDescent="0.35">
      <c r="B318" s="23"/>
      <c r="C318" s="30" t="s">
        <v>43</v>
      </c>
      <c r="D318" s="31">
        <f>IF(D311=0,0,D311/10000*VLOOKUP(C318,workforce,2,FALSE))</f>
        <v>0</v>
      </c>
      <c r="E318" s="32">
        <f>IF(E311=0,0,E311/10000*VLOOKUP(C318,workforce,2,FALSE))</f>
        <v>0</v>
      </c>
      <c r="F318" s="32">
        <f>IF(F311=0,0,F311/10000*VLOOKUP(C318,workforce,2,FALSE))</f>
        <v>0</v>
      </c>
      <c r="G318" s="32">
        <f>IF(G311=0,0,G311/10000*VLOOKUP(C318,workforce,2,FALSE))</f>
        <v>0</v>
      </c>
      <c r="H318" s="32">
        <f>IF(H311=0,0,H311/10000*VLOOKUP(C318,workforce,2,FALSE))</f>
        <v>0</v>
      </c>
      <c r="I318" s="32">
        <f>IF(I311=0,0,I311/10000*VLOOKUP(C318,workforce,2,FALSE))</f>
        <v>0</v>
      </c>
      <c r="J318" s="32">
        <f>IF(J311=0,0,J311/10000*VLOOKUP(C318,workforce,2,FALSE))</f>
        <v>0</v>
      </c>
      <c r="K318" s="32">
        <f>IF(K311=0,0,K311/10000*VLOOKUP(C318,workforce,2,FALSE))</f>
        <v>0</v>
      </c>
      <c r="L318" s="32">
        <f>IF(L311=0,0,L311/10000*VLOOKUP(C318,workforce,2,FALSE))</f>
        <v>0</v>
      </c>
      <c r="M318" s="32">
        <f>IF(M311=0,0,M311/10000*VLOOKUP(C318,workforce,2,FALSE))</f>
        <v>0</v>
      </c>
      <c r="N318" s="32">
        <f>IF(N311=0,0,N311/10000*VLOOKUP(C318,workforce,2,FALSE))</f>
        <v>0</v>
      </c>
    </row>
    <row r="319" spans="2:14" ht="15" thickBot="1" x14ac:dyDescent="0.35">
      <c r="B319" s="23"/>
      <c r="C319" s="30" t="s">
        <v>44</v>
      </c>
      <c r="D319" s="31">
        <f>IF(D311=0,0,D311/10000*VLOOKUP(C319,workforce,2,FALSE))</f>
        <v>0</v>
      </c>
      <c r="E319" s="32">
        <f>IF(E311=0,0,E311/10000*VLOOKUP(C319,workforce,2,FALSE))</f>
        <v>0</v>
      </c>
      <c r="F319" s="32">
        <f>IF(F311=0,0,F311/10000*VLOOKUP(C319,workforce,2,FALSE))</f>
        <v>0</v>
      </c>
      <c r="G319" s="32">
        <f>IF(G311=0,0,G311/10000*VLOOKUP(C319,workforce,2,FALSE))</f>
        <v>0</v>
      </c>
      <c r="H319" s="32">
        <f>IF(H311=0,0,H311/10000*VLOOKUP(C319,workforce,2,FALSE))</f>
        <v>0</v>
      </c>
      <c r="I319" s="32">
        <f>IF(I311=0,0,I311/10000*VLOOKUP(C319,workforce,2,FALSE))</f>
        <v>0</v>
      </c>
      <c r="J319" s="32">
        <f>IF(J311=0,0,J311/10000*VLOOKUP(C319,workforce,2,FALSE))</f>
        <v>0</v>
      </c>
      <c r="K319" s="32">
        <f>IF(K311=0,0,K311/10000*VLOOKUP(C319,workforce,2,FALSE))</f>
        <v>0</v>
      </c>
      <c r="L319" s="32">
        <f>IF(L311=0,0,L311/10000*VLOOKUP(C319,workforce,2,FALSE))</f>
        <v>0</v>
      </c>
      <c r="M319" s="32">
        <f>IF(M311=0,0,M311/10000*VLOOKUP(C319,workforce,2,FALSE))</f>
        <v>0</v>
      </c>
      <c r="N319" s="32">
        <f>IF(N311=0,0,N311/10000*VLOOKUP(C319,workforce,2,FALSE))</f>
        <v>0</v>
      </c>
    </row>
    <row r="320" spans="2:14" ht="15" thickBot="1" x14ac:dyDescent="0.35">
      <c r="B320" s="23"/>
      <c r="C320" s="30" t="s">
        <v>45</v>
      </c>
      <c r="D320" s="31">
        <f>IF(D311=0,0,D311/10000*VLOOKUP(C320,workforce,2,FALSE))</f>
        <v>0</v>
      </c>
      <c r="E320" s="32">
        <f>IF(E311=0,0,E311/10000*VLOOKUP(C320,workforce,2,FALSE))</f>
        <v>0</v>
      </c>
      <c r="F320" s="32">
        <f>IF(F311=0,0,F311/10000*VLOOKUP(C320,workforce,2,FALSE))</f>
        <v>0</v>
      </c>
      <c r="G320" s="32">
        <f>IF(G311=0,0,G311/10000*VLOOKUP(C320,workforce,2,FALSE))</f>
        <v>0</v>
      </c>
      <c r="H320" s="32">
        <f>IF(H311=0,0,H311/10000*VLOOKUP(C320,workforce,2,FALSE))</f>
        <v>0</v>
      </c>
      <c r="I320" s="32">
        <f>IF(I311=0,0,I311/10000*VLOOKUP(C320,workforce,2,FALSE))</f>
        <v>0</v>
      </c>
      <c r="J320" s="32">
        <f>IF(J311=0,0,J311/10000*VLOOKUP(C320,workforce,2,FALSE))</f>
        <v>0</v>
      </c>
      <c r="K320" s="32">
        <f>IF(K311=0,0,K311/10000*VLOOKUP(C320,workforce,2,FALSE))</f>
        <v>0</v>
      </c>
      <c r="L320" s="32">
        <f>IF(L311=0,0,L311/10000*VLOOKUP(C320,workforce,2,FALSE))</f>
        <v>0</v>
      </c>
      <c r="M320" s="32">
        <f>IF(M311=0,0,M311/10000*VLOOKUP(C320,workforce,2,FALSE))</f>
        <v>0</v>
      </c>
      <c r="N320" s="32">
        <f>IF(N311=0,0,N311/10000*VLOOKUP(C320,workforce,2,FALSE))</f>
        <v>0</v>
      </c>
    </row>
    <row r="321" spans="2:14" ht="15" thickBot="1" x14ac:dyDescent="0.35">
      <c r="B321" s="23"/>
      <c r="C321" s="30" t="s">
        <v>46</v>
      </c>
      <c r="D321" s="31">
        <f>IF(D311=0,0,D311/10000*VLOOKUP(C321,workforce,2,FALSE))</f>
        <v>0</v>
      </c>
      <c r="E321" s="32">
        <f>IF(E311=0,0,E311/10000*VLOOKUP(C321,workforce,2,FALSE))</f>
        <v>0</v>
      </c>
      <c r="F321" s="32">
        <f>IF(F311=0,0,F311/10000*VLOOKUP(C321,workforce,2,FALSE))</f>
        <v>0</v>
      </c>
      <c r="G321" s="32">
        <f>IF(G311=0,0,G311/10000*VLOOKUP(C321,workforce,2,FALSE))</f>
        <v>0</v>
      </c>
      <c r="H321" s="32">
        <f>IF(H311=0,0,H311/10000*VLOOKUP(C321,workforce,2,FALSE))</f>
        <v>0</v>
      </c>
      <c r="I321" s="32">
        <f>IF(I311=0,0,I311/10000*VLOOKUP(C321,workforce,2,FALSE))</f>
        <v>0</v>
      </c>
      <c r="J321" s="32">
        <f>IF(J311=0,0,J311/10000*VLOOKUP(C321,workforce,2,FALSE))</f>
        <v>0</v>
      </c>
      <c r="K321" s="32">
        <f>IF(K311=0,0,K311/10000*VLOOKUP(C321,workforce,2,FALSE))</f>
        <v>0</v>
      </c>
      <c r="L321" s="32">
        <f>IF(L311=0,0,L311/10000*VLOOKUP(C321,workforce,2,FALSE))</f>
        <v>0</v>
      </c>
      <c r="M321" s="32">
        <f>IF(M311=0,0,M311/10000*VLOOKUP(C321,workforce,2,FALSE))</f>
        <v>0</v>
      </c>
      <c r="N321" s="32">
        <f>IF(N311=0,0,N311/10000*VLOOKUP(C321,workforce,2,FALSE))</f>
        <v>0</v>
      </c>
    </row>
    <row r="322" spans="2:14" ht="15" thickBot="1" x14ac:dyDescent="0.35">
      <c r="B322" s="23"/>
      <c r="C322" s="30" t="s">
        <v>47</v>
      </c>
      <c r="D322" s="31">
        <f>IF(D311=0,0,D311/10000*VLOOKUP(C322,workforce,2,FALSE))</f>
        <v>0</v>
      </c>
      <c r="E322" s="32">
        <f>IF(E311=0,0,E311/10000*VLOOKUP(C322,workforce,2,FALSE))</f>
        <v>0</v>
      </c>
      <c r="F322" s="32">
        <f>IF(F311=0,0,F311/10000*VLOOKUP(C322,workforce,2,FALSE))</f>
        <v>0</v>
      </c>
      <c r="G322" s="32">
        <f>IF(G311=0,0,G311/10000*VLOOKUP(C322,workforce,2,FALSE))</f>
        <v>0</v>
      </c>
      <c r="H322" s="32">
        <f>IF(H311=0,0,H311/10000*VLOOKUP(C322,workforce,2,FALSE))</f>
        <v>0</v>
      </c>
      <c r="I322" s="32">
        <f>IF(I311=0,0,I311/10000*VLOOKUP(C322,workforce,2,FALSE))</f>
        <v>0</v>
      </c>
      <c r="J322" s="32">
        <f>IF(J311=0,0,J311/10000*VLOOKUP(C322,workforce,2,FALSE))</f>
        <v>0</v>
      </c>
      <c r="K322" s="32">
        <f>IF(K311=0,0,K311/10000*VLOOKUP(C322,workforce,2,FALSE))</f>
        <v>0</v>
      </c>
      <c r="L322" s="32">
        <f>IF(L311=0,0,L311/10000*VLOOKUP(C322,workforce,2,FALSE))</f>
        <v>0</v>
      </c>
      <c r="M322" s="32">
        <f>IF(M311=0,0,M311/10000*VLOOKUP(C322,workforce,2,FALSE))</f>
        <v>0</v>
      </c>
      <c r="N322" s="32">
        <f>IF(N311=0,0,N311/10000*VLOOKUP(C322,workforce,2,FALSE))</f>
        <v>0</v>
      </c>
    </row>
    <row r="323" spans="2:14" ht="15" thickBot="1" x14ac:dyDescent="0.35">
      <c r="B323" s="23"/>
      <c r="C323" s="30" t="s">
        <v>48</v>
      </c>
      <c r="D323" s="31">
        <f>IF(D311=0,0,D311/10000*VLOOKUP(C323,workforce,2,FALSE))</f>
        <v>0</v>
      </c>
      <c r="E323" s="32">
        <f>IF(E311=0,0,E311/10000*VLOOKUP(C323,workforce,2,FALSE))</f>
        <v>0</v>
      </c>
      <c r="F323" s="32">
        <f>IF(F311=0,0,F311/10000*VLOOKUP(C323,workforce,2,FALSE))</f>
        <v>0</v>
      </c>
      <c r="G323" s="32">
        <f>IF(G311=0,0,G311/10000*VLOOKUP(C323,workforce,2,FALSE))</f>
        <v>0</v>
      </c>
      <c r="H323" s="32">
        <f>IF(H311=0,0,H311/10000*VLOOKUP(C323,workforce,2,FALSE))</f>
        <v>0</v>
      </c>
      <c r="I323" s="32">
        <f>IF(I311=0,0,I311/10000*VLOOKUP(C323,workforce,2,FALSE))</f>
        <v>0</v>
      </c>
      <c r="J323" s="32">
        <f>IF(J311=0,0,J311/10000*VLOOKUP(C323,workforce,2,FALSE))</f>
        <v>0</v>
      </c>
      <c r="K323" s="32">
        <f>IF(K311=0,0,K311/10000*VLOOKUP(C323,workforce,2,FALSE))</f>
        <v>0</v>
      </c>
      <c r="L323" s="32">
        <f>IF(L311=0,0,L311/10000*VLOOKUP(C323,workforce,2,FALSE))</f>
        <v>0</v>
      </c>
      <c r="M323" s="32">
        <f>IF(M311=0,0,M311/10000*VLOOKUP(C323,workforce,2,FALSE))</f>
        <v>0</v>
      </c>
      <c r="N323" s="32">
        <f>IF(N311=0,0,N311/10000*VLOOKUP(C323,workforce,2,FALSE))</f>
        <v>0</v>
      </c>
    </row>
    <row r="324" spans="2:14" ht="15" thickBot="1" x14ac:dyDescent="0.35">
      <c r="B324" s="23"/>
      <c r="C324" s="30" t="s">
        <v>49</v>
      </c>
      <c r="D324" s="31">
        <f>IF(D311=0,0,D311/10000*VLOOKUP(C324,workforce,2,FALSE))</f>
        <v>0</v>
      </c>
      <c r="E324" s="32">
        <f>IF(E311=0,0,E311/10000*VLOOKUP(C324,workforce,2,FALSE))</f>
        <v>0</v>
      </c>
      <c r="F324" s="32">
        <f>IF(F311=0,0,F311/10000*VLOOKUP(C324,workforce,2,FALSE))</f>
        <v>0</v>
      </c>
      <c r="G324" s="32">
        <f>IF(G311=0,0,G311/10000*VLOOKUP(C324,workforce,2,FALSE))</f>
        <v>0</v>
      </c>
      <c r="H324" s="32">
        <f>IF(H311=0,0,H311/10000*VLOOKUP(C324,workforce,2,FALSE))</f>
        <v>0</v>
      </c>
      <c r="I324" s="32">
        <f>IF(I311=0,0,I311/10000*VLOOKUP(C324,workforce,2,FALSE))</f>
        <v>0</v>
      </c>
      <c r="J324" s="32">
        <f>IF(J311=0,0,J311/10000*VLOOKUP(C324,workforce,2,FALSE))</f>
        <v>0</v>
      </c>
      <c r="K324" s="32">
        <f>IF(K311=0,0,K311/10000*VLOOKUP(C324,workforce,2,FALSE))</f>
        <v>0</v>
      </c>
      <c r="L324" s="32">
        <f>IF(L311=0,0,L311/10000*VLOOKUP(C324,workforce,2,FALSE))</f>
        <v>0</v>
      </c>
      <c r="M324" s="32">
        <f>IF(M311=0,0,M311/10000*VLOOKUP(C324,workforce,2,FALSE))</f>
        <v>0</v>
      </c>
      <c r="N324" s="32">
        <f>IF(N311=0,0,N311/10000*VLOOKUP(C324,workforce,2,FALSE))</f>
        <v>0</v>
      </c>
    </row>
    <row r="325" spans="2:14" ht="15" thickBot="1" x14ac:dyDescent="0.35">
      <c r="B325" s="23"/>
      <c r="C325" s="33" t="s">
        <v>76</v>
      </c>
      <c r="D325" s="31">
        <f>SUM(D315:D324)</f>
        <v>0</v>
      </c>
      <c r="E325" s="32">
        <f t="shared" ref="E325:N325" si="75">SUM(E315:E324)</f>
        <v>0</v>
      </c>
      <c r="F325" s="32">
        <f t="shared" si="75"/>
        <v>0</v>
      </c>
      <c r="G325" s="32">
        <f t="shared" si="75"/>
        <v>0</v>
      </c>
      <c r="H325" s="32">
        <f t="shared" si="75"/>
        <v>0</v>
      </c>
      <c r="I325" s="32">
        <f t="shared" si="75"/>
        <v>0</v>
      </c>
      <c r="J325" s="32">
        <f t="shared" si="75"/>
        <v>0</v>
      </c>
      <c r="K325" s="32">
        <f t="shared" si="75"/>
        <v>0</v>
      </c>
      <c r="L325" s="32">
        <f t="shared" si="75"/>
        <v>0</v>
      </c>
      <c r="M325" s="32">
        <f t="shared" si="75"/>
        <v>0</v>
      </c>
      <c r="N325" s="32">
        <f t="shared" si="75"/>
        <v>0</v>
      </c>
    </row>
    <row r="326" spans="2:14" ht="15" thickBot="1" x14ac:dyDescent="0.35"/>
    <row r="327" spans="2:14" ht="15" thickBot="1" x14ac:dyDescent="0.35">
      <c r="B327" s="19" t="s">
        <v>77</v>
      </c>
      <c r="C327" s="34" t="s">
        <v>78</v>
      </c>
      <c r="D327" s="35">
        <v>2015</v>
      </c>
      <c r="E327" s="22">
        <v>2016</v>
      </c>
      <c r="F327" s="22">
        <v>2017</v>
      </c>
      <c r="G327" s="22">
        <v>2018</v>
      </c>
      <c r="H327" s="22">
        <v>2019</v>
      </c>
      <c r="I327" s="22">
        <v>2020</v>
      </c>
      <c r="J327" s="22">
        <v>2021</v>
      </c>
      <c r="K327" s="22">
        <v>2022</v>
      </c>
      <c r="L327" s="22">
        <v>2023</v>
      </c>
      <c r="M327" s="22">
        <v>2024</v>
      </c>
      <c r="N327" s="22">
        <v>2025</v>
      </c>
    </row>
    <row r="328" spans="2:14" ht="15" thickBot="1" x14ac:dyDescent="0.35">
      <c r="B328" s="36">
        <v>19</v>
      </c>
      <c r="C328" s="24" t="s">
        <v>72</v>
      </c>
      <c r="D328" s="25">
        <f>IF(C327="--BLANK--",0,VLOOKUP(C327,Maternities,2,FALSE))</f>
        <v>0</v>
      </c>
      <c r="E328" s="37">
        <f>IF(D328=0,0,VLOOKUP(C327,Maternities,3,FALSE))</f>
        <v>0</v>
      </c>
      <c r="F328" s="37">
        <f>IF(E328=0,0,VLOOKUP(C327,Maternities,4,FALSE))</f>
        <v>0</v>
      </c>
      <c r="G328" s="37">
        <f>IF(F328=0,0,VLOOKUP(C327,Maternities,5,FALSE))</f>
        <v>0</v>
      </c>
      <c r="H328" s="37">
        <f>IF(G328=0,0,VLOOKUP(C327,Maternities,6,FALSE))</f>
        <v>0</v>
      </c>
      <c r="I328" s="37">
        <f>IF(H328=0,0,VLOOKUP(C327,Maternities,7,FALSE))</f>
        <v>0</v>
      </c>
      <c r="J328" s="37">
        <f>IF(I328=0,0,VLOOKUP(C327,Maternities,8,FALSE))</f>
        <v>0</v>
      </c>
      <c r="K328" s="37">
        <f>IF(J328=0,0,VLOOKUP(C327,Maternities,9,FALSE))</f>
        <v>0</v>
      </c>
      <c r="L328" s="37">
        <f>IF(K328=0,0,VLOOKUP(C327,Maternities,10,FALSE))</f>
        <v>0</v>
      </c>
      <c r="M328" s="37">
        <f>IF(L328=0,0,VLOOKUP(C327,Maternities,11,FALSE))</f>
        <v>0</v>
      </c>
      <c r="N328" s="37">
        <f>IF(M328=0,0,VLOOKUP(C327,Maternities,12,FALSE))</f>
        <v>0</v>
      </c>
    </row>
    <row r="329" spans="2:14" ht="15" thickBot="1" x14ac:dyDescent="0.35">
      <c r="B329" s="23"/>
      <c r="C329" s="26" t="s">
        <v>73</v>
      </c>
      <c r="D329" s="27">
        <f t="shared" ref="D329:N329" si="76">IF(D328=0,0,D328*severe)</f>
        <v>0</v>
      </c>
      <c r="E329" s="28">
        <f t="shared" si="76"/>
        <v>0</v>
      </c>
      <c r="F329" s="28">
        <f t="shared" si="76"/>
        <v>0</v>
      </c>
      <c r="G329" s="28">
        <f t="shared" si="76"/>
        <v>0</v>
      </c>
      <c r="H329" s="28">
        <f t="shared" si="76"/>
        <v>0</v>
      </c>
      <c r="I329" s="28">
        <f t="shared" si="76"/>
        <v>0</v>
      </c>
      <c r="J329" s="28">
        <f t="shared" si="76"/>
        <v>0</v>
      </c>
      <c r="K329" s="28">
        <f t="shared" si="76"/>
        <v>0</v>
      </c>
      <c r="L329" s="28">
        <f t="shared" si="76"/>
        <v>0</v>
      </c>
      <c r="M329" s="28">
        <f t="shared" si="76"/>
        <v>0</v>
      </c>
      <c r="N329" s="28">
        <f t="shared" si="76"/>
        <v>0</v>
      </c>
    </row>
    <row r="330" spans="2:14" ht="15" thickBot="1" x14ac:dyDescent="0.35">
      <c r="B330" s="23"/>
      <c r="C330" s="26" t="s">
        <v>74</v>
      </c>
      <c r="D330" s="27">
        <f t="shared" ref="D330:N330" si="77">IF(D328=0,0,D328*moderateHigh)</f>
        <v>0</v>
      </c>
      <c r="E330" s="28">
        <f t="shared" si="77"/>
        <v>0</v>
      </c>
      <c r="F330" s="28">
        <f t="shared" si="77"/>
        <v>0</v>
      </c>
      <c r="G330" s="28">
        <f t="shared" si="77"/>
        <v>0</v>
      </c>
      <c r="H330" s="28">
        <f t="shared" si="77"/>
        <v>0</v>
      </c>
      <c r="I330" s="28">
        <f t="shared" si="77"/>
        <v>0</v>
      </c>
      <c r="J330" s="28">
        <f t="shared" si="77"/>
        <v>0</v>
      </c>
      <c r="K330" s="28">
        <f t="shared" si="77"/>
        <v>0</v>
      </c>
      <c r="L330" s="28">
        <f t="shared" si="77"/>
        <v>0</v>
      </c>
      <c r="M330" s="28">
        <f t="shared" si="77"/>
        <v>0</v>
      </c>
      <c r="N330" s="28">
        <f t="shared" si="77"/>
        <v>0</v>
      </c>
    </row>
    <row r="331" spans="2:14" ht="15" thickBot="1" x14ac:dyDescent="0.35">
      <c r="B331" s="23"/>
      <c r="C331" s="29" t="s">
        <v>75</v>
      </c>
      <c r="D331" s="27">
        <f t="shared" ref="D331:N331" si="78">IF(D328=0,0,SUM(D329:D330))</f>
        <v>0</v>
      </c>
      <c r="E331" s="28">
        <f t="shared" si="78"/>
        <v>0</v>
      </c>
      <c r="F331" s="28">
        <f t="shared" si="78"/>
        <v>0</v>
      </c>
      <c r="G331" s="28">
        <f t="shared" si="78"/>
        <v>0</v>
      </c>
      <c r="H331" s="28">
        <f t="shared" si="78"/>
        <v>0</v>
      </c>
      <c r="I331" s="28">
        <f t="shared" si="78"/>
        <v>0</v>
      </c>
      <c r="J331" s="28">
        <f t="shared" si="78"/>
        <v>0</v>
      </c>
      <c r="K331" s="28">
        <f t="shared" si="78"/>
        <v>0</v>
      </c>
      <c r="L331" s="28">
        <f t="shared" si="78"/>
        <v>0</v>
      </c>
      <c r="M331" s="28">
        <f t="shared" si="78"/>
        <v>0</v>
      </c>
      <c r="N331" s="28">
        <f t="shared" si="78"/>
        <v>0</v>
      </c>
    </row>
    <row r="332" spans="2:14" ht="15" thickBot="1" x14ac:dyDescent="0.35">
      <c r="B332" s="23"/>
      <c r="C332" s="30" t="s">
        <v>40</v>
      </c>
      <c r="D332" s="31">
        <f>IF(D328=0,0,D328/10000*VLOOKUP(C332,workforce,2,FALSE))</f>
        <v>0</v>
      </c>
      <c r="E332" s="32">
        <f>IF(E328=0,0,E328/10000*VLOOKUP(C332,workforce,2,FALSE))</f>
        <v>0</v>
      </c>
      <c r="F332" s="32">
        <f>IF(F328=0,0,F328/10000*VLOOKUP(C332,workforce,2,FALSE))</f>
        <v>0</v>
      </c>
      <c r="G332" s="32">
        <f>IF(G328=0,0,G328/10000*VLOOKUP(C332,workforce,2,FALSE))</f>
        <v>0</v>
      </c>
      <c r="H332" s="32">
        <f>IF(H328=0,0,H328/10000*VLOOKUP(C332,workforce,2,FALSE))</f>
        <v>0</v>
      </c>
      <c r="I332" s="32">
        <f>IF(I328=0,0,I328/10000*VLOOKUP(C332,workforce,2,FALSE))</f>
        <v>0</v>
      </c>
      <c r="J332" s="32">
        <f>IF(J328=0,0,J328/10000*VLOOKUP(C332,workforce,2,FALSE))</f>
        <v>0</v>
      </c>
      <c r="K332" s="32">
        <f>IF(K328=0,0,K328/10000*VLOOKUP(C332,workforce,2,FALSE))</f>
        <v>0</v>
      </c>
      <c r="L332" s="32">
        <f>IF(L328=0,0,L328/10000*VLOOKUP(C332,workforce,2,FALSE))</f>
        <v>0</v>
      </c>
      <c r="M332" s="32">
        <f>IF(M328=0,0,M328/10000*VLOOKUP(C332,workforce,2,FALSE))</f>
        <v>0</v>
      </c>
      <c r="N332" s="32">
        <f>IF(N328=0,0,N328/10000*VLOOKUP(C332,workforce,2,FALSE))</f>
        <v>0</v>
      </c>
    </row>
    <row r="333" spans="2:14" ht="15" thickBot="1" x14ac:dyDescent="0.35">
      <c r="B333" s="23"/>
      <c r="C333" s="30" t="s">
        <v>41</v>
      </c>
      <c r="D333" s="31">
        <f>IF(D328=0,0,D328/10000*VLOOKUP(C333,workforce,2,FALSE))</f>
        <v>0</v>
      </c>
      <c r="E333" s="32">
        <f>IF(E328=0,0,E328/10000*VLOOKUP(C333,workforce,2,FALSE))</f>
        <v>0</v>
      </c>
      <c r="F333" s="32">
        <f>IF(F328=0,0,F328/10000*VLOOKUP(C333,workforce,2,FALSE))</f>
        <v>0</v>
      </c>
      <c r="G333" s="32">
        <f>IF(G328=0,0,G328/10000*VLOOKUP(C333,workforce,2,FALSE))</f>
        <v>0</v>
      </c>
      <c r="H333" s="32">
        <f>IF(H328=0,0,H328/10000*VLOOKUP(C333,workforce,2,FALSE))</f>
        <v>0</v>
      </c>
      <c r="I333" s="32">
        <f>IF(I328=0,0,I328/10000*VLOOKUP(C333,workforce,2,FALSE))</f>
        <v>0</v>
      </c>
      <c r="J333" s="32">
        <f>IF(J328=0,0,J328/10000*VLOOKUP(C333,workforce,2,FALSE))</f>
        <v>0</v>
      </c>
      <c r="K333" s="32">
        <f>IF(K328=0,0,K328/10000*VLOOKUP(C333,workforce,2,FALSE))</f>
        <v>0</v>
      </c>
      <c r="L333" s="32">
        <f>IF(L328=0,0,L328/10000*VLOOKUP(C333,workforce,2,FALSE))</f>
        <v>0</v>
      </c>
      <c r="M333" s="32">
        <f>IF(M328=0,0,M328/10000*VLOOKUP(C333,workforce,2,FALSE))</f>
        <v>0</v>
      </c>
      <c r="N333" s="32">
        <f>IF(N328=0,0,N328/10000*VLOOKUP(C333,workforce,2,FALSE))</f>
        <v>0</v>
      </c>
    </row>
    <row r="334" spans="2:14" ht="15" thickBot="1" x14ac:dyDescent="0.35">
      <c r="B334" s="23"/>
      <c r="C334" s="30" t="s">
        <v>42</v>
      </c>
      <c r="D334" s="31">
        <f>IF(D328=0,0,D328/10000*VLOOKUP(C334,workforce,2,FALSE))</f>
        <v>0</v>
      </c>
      <c r="E334" s="32">
        <f>IF(E328=0,0,E328/10000*VLOOKUP(C334,workforce,2,FALSE))</f>
        <v>0</v>
      </c>
      <c r="F334" s="32">
        <f>IF(F328=0,0,F328/10000*VLOOKUP(C334,workforce,2,FALSE))</f>
        <v>0</v>
      </c>
      <c r="G334" s="32">
        <f>IF(G328=0,0,G328/10000*VLOOKUP(C334,workforce,2,FALSE))</f>
        <v>0</v>
      </c>
      <c r="H334" s="32">
        <f>IF(H328=0,0,H328/10000*VLOOKUP(C334,workforce,2,FALSE))</f>
        <v>0</v>
      </c>
      <c r="I334" s="32">
        <f>IF(I328=0,0,I328/10000*VLOOKUP(C334,workforce,2,FALSE))</f>
        <v>0</v>
      </c>
      <c r="J334" s="32">
        <f>IF(J328=0,0,J328/10000*VLOOKUP(C334,workforce,2,FALSE))</f>
        <v>0</v>
      </c>
      <c r="K334" s="32">
        <f>IF(K328=0,0,K328/10000*VLOOKUP(C334,workforce,2,FALSE))</f>
        <v>0</v>
      </c>
      <c r="L334" s="32">
        <f>IF(L328=0,0,L328/10000*VLOOKUP(C334,workforce,2,FALSE))</f>
        <v>0</v>
      </c>
      <c r="M334" s="32">
        <f>IF(M328=0,0,M328/10000*VLOOKUP(C334,workforce,2,FALSE))</f>
        <v>0</v>
      </c>
      <c r="N334" s="32">
        <f>IF(N328=0,0,N328/10000*VLOOKUP(C334,workforce,2,FALSE))</f>
        <v>0</v>
      </c>
    </row>
    <row r="335" spans="2:14" ht="15" thickBot="1" x14ac:dyDescent="0.35">
      <c r="B335" s="23"/>
      <c r="C335" s="30" t="s">
        <v>43</v>
      </c>
      <c r="D335" s="31">
        <f>IF(D328=0,0,D328/10000*VLOOKUP(C335,workforce,2,FALSE))</f>
        <v>0</v>
      </c>
      <c r="E335" s="32">
        <f>IF(E328=0,0,E328/10000*VLOOKUP(C335,workforce,2,FALSE))</f>
        <v>0</v>
      </c>
      <c r="F335" s="32">
        <f>IF(F328=0,0,F328/10000*VLOOKUP(C335,workforce,2,FALSE))</f>
        <v>0</v>
      </c>
      <c r="G335" s="32">
        <f>IF(G328=0,0,G328/10000*VLOOKUP(C335,workforce,2,FALSE))</f>
        <v>0</v>
      </c>
      <c r="H335" s="32">
        <f>IF(H328=0,0,H328/10000*VLOOKUP(C335,workforce,2,FALSE))</f>
        <v>0</v>
      </c>
      <c r="I335" s="32">
        <f>IF(I328=0,0,I328/10000*VLOOKUP(C335,workforce,2,FALSE))</f>
        <v>0</v>
      </c>
      <c r="J335" s="32">
        <f>IF(J328=0,0,J328/10000*VLOOKUP(C335,workforce,2,FALSE))</f>
        <v>0</v>
      </c>
      <c r="K335" s="32">
        <f>IF(K328=0,0,K328/10000*VLOOKUP(C335,workforce,2,FALSE))</f>
        <v>0</v>
      </c>
      <c r="L335" s="32">
        <f>IF(L328=0,0,L328/10000*VLOOKUP(C335,workforce,2,FALSE))</f>
        <v>0</v>
      </c>
      <c r="M335" s="32">
        <f>IF(M328=0,0,M328/10000*VLOOKUP(C335,workforce,2,FALSE))</f>
        <v>0</v>
      </c>
      <c r="N335" s="32">
        <f>IF(N328=0,0,N328/10000*VLOOKUP(C335,workforce,2,FALSE))</f>
        <v>0</v>
      </c>
    </row>
    <row r="336" spans="2:14" ht="15" thickBot="1" x14ac:dyDescent="0.35">
      <c r="B336" s="23"/>
      <c r="C336" s="30" t="s">
        <v>44</v>
      </c>
      <c r="D336" s="31">
        <f>IF(D328=0,0,D328/10000*VLOOKUP(C336,workforce,2,FALSE))</f>
        <v>0</v>
      </c>
      <c r="E336" s="32">
        <f>IF(E328=0,0,E328/10000*VLOOKUP(C336,workforce,2,FALSE))</f>
        <v>0</v>
      </c>
      <c r="F336" s="32">
        <f>IF(F328=0,0,F328/10000*VLOOKUP(C336,workforce,2,FALSE))</f>
        <v>0</v>
      </c>
      <c r="G336" s="32">
        <f>IF(G328=0,0,G328/10000*VLOOKUP(C336,workforce,2,FALSE))</f>
        <v>0</v>
      </c>
      <c r="H336" s="32">
        <f>IF(H328=0,0,H328/10000*VLOOKUP(C336,workforce,2,FALSE))</f>
        <v>0</v>
      </c>
      <c r="I336" s="32">
        <f>IF(I328=0,0,I328/10000*VLOOKUP(C336,workforce,2,FALSE))</f>
        <v>0</v>
      </c>
      <c r="J336" s="32">
        <f>IF(J328=0,0,J328/10000*VLOOKUP(C336,workforce,2,FALSE))</f>
        <v>0</v>
      </c>
      <c r="K336" s="32">
        <f>IF(K328=0,0,K328/10000*VLOOKUP(C336,workforce,2,FALSE))</f>
        <v>0</v>
      </c>
      <c r="L336" s="32">
        <f>IF(L328=0,0,L328/10000*VLOOKUP(C336,workforce,2,FALSE))</f>
        <v>0</v>
      </c>
      <c r="M336" s="32">
        <f>IF(M328=0,0,M328/10000*VLOOKUP(C336,workforce,2,FALSE))</f>
        <v>0</v>
      </c>
      <c r="N336" s="32">
        <f>IF(N328=0,0,N328/10000*VLOOKUP(C336,workforce,2,FALSE))</f>
        <v>0</v>
      </c>
    </row>
    <row r="337" spans="2:14" ht="15" thickBot="1" x14ac:dyDescent="0.35">
      <c r="B337" s="23"/>
      <c r="C337" s="30" t="s">
        <v>45</v>
      </c>
      <c r="D337" s="31">
        <f>IF(D328=0,0,D328/10000*VLOOKUP(C337,workforce,2,FALSE))</f>
        <v>0</v>
      </c>
      <c r="E337" s="32">
        <f>IF(E328=0,0,E328/10000*VLOOKUP(C337,workforce,2,FALSE))</f>
        <v>0</v>
      </c>
      <c r="F337" s="32">
        <f>IF(F328=0,0,F328/10000*VLOOKUP(C337,workforce,2,FALSE))</f>
        <v>0</v>
      </c>
      <c r="G337" s="32">
        <f>IF(G328=0,0,G328/10000*VLOOKUP(C337,workforce,2,FALSE))</f>
        <v>0</v>
      </c>
      <c r="H337" s="32">
        <f>IF(H328=0,0,H328/10000*VLOOKUP(C337,workforce,2,FALSE))</f>
        <v>0</v>
      </c>
      <c r="I337" s="32">
        <f>IF(I328=0,0,I328/10000*VLOOKUP(C337,workforce,2,FALSE))</f>
        <v>0</v>
      </c>
      <c r="J337" s="32">
        <f>IF(J328=0,0,J328/10000*VLOOKUP(C337,workforce,2,FALSE))</f>
        <v>0</v>
      </c>
      <c r="K337" s="32">
        <f>IF(K328=0,0,K328/10000*VLOOKUP(C337,workforce,2,FALSE))</f>
        <v>0</v>
      </c>
      <c r="L337" s="32">
        <f>IF(L328=0,0,L328/10000*VLOOKUP(C337,workforce,2,FALSE))</f>
        <v>0</v>
      </c>
      <c r="M337" s="32">
        <f>IF(M328=0,0,M328/10000*VLOOKUP(C337,workforce,2,FALSE))</f>
        <v>0</v>
      </c>
      <c r="N337" s="32">
        <f>IF(N328=0,0,N328/10000*VLOOKUP(C337,workforce,2,FALSE))</f>
        <v>0</v>
      </c>
    </row>
    <row r="338" spans="2:14" ht="15" thickBot="1" x14ac:dyDescent="0.35">
      <c r="B338" s="23"/>
      <c r="C338" s="30" t="s">
        <v>46</v>
      </c>
      <c r="D338" s="31">
        <f>IF(D328=0,0,D328/10000*VLOOKUP(C338,workforce,2,FALSE))</f>
        <v>0</v>
      </c>
      <c r="E338" s="32">
        <f>IF(E328=0,0,E328/10000*VLOOKUP(C338,workforce,2,FALSE))</f>
        <v>0</v>
      </c>
      <c r="F338" s="32">
        <f>IF(F328=0,0,F328/10000*VLOOKUP(C338,workforce,2,FALSE))</f>
        <v>0</v>
      </c>
      <c r="G338" s="32">
        <f>IF(G328=0,0,G328/10000*VLOOKUP(C338,workforce,2,FALSE))</f>
        <v>0</v>
      </c>
      <c r="H338" s="32">
        <f>IF(H328=0,0,H328/10000*VLOOKUP(C338,workforce,2,FALSE))</f>
        <v>0</v>
      </c>
      <c r="I338" s="32">
        <f>IF(I328=0,0,I328/10000*VLOOKUP(C338,workforce,2,FALSE))</f>
        <v>0</v>
      </c>
      <c r="J338" s="32">
        <f>IF(J328=0,0,J328/10000*VLOOKUP(C338,workforce,2,FALSE))</f>
        <v>0</v>
      </c>
      <c r="K338" s="32">
        <f>IF(K328=0,0,K328/10000*VLOOKUP(C338,workforce,2,FALSE))</f>
        <v>0</v>
      </c>
      <c r="L338" s="32">
        <f>IF(L328=0,0,L328/10000*VLOOKUP(C338,workforce,2,FALSE))</f>
        <v>0</v>
      </c>
      <c r="M338" s="32">
        <f>IF(M328=0,0,M328/10000*VLOOKUP(C338,workforce,2,FALSE))</f>
        <v>0</v>
      </c>
      <c r="N338" s="32">
        <f>IF(N328=0,0,N328/10000*VLOOKUP(C338,workforce,2,FALSE))</f>
        <v>0</v>
      </c>
    </row>
    <row r="339" spans="2:14" ht="15" thickBot="1" x14ac:dyDescent="0.35">
      <c r="B339" s="23"/>
      <c r="C339" s="30" t="s">
        <v>47</v>
      </c>
      <c r="D339" s="31">
        <f>IF(D328=0,0,D328/10000*VLOOKUP(C339,workforce,2,FALSE))</f>
        <v>0</v>
      </c>
      <c r="E339" s="32">
        <f>IF(E328=0,0,E328/10000*VLOOKUP(C339,workforce,2,FALSE))</f>
        <v>0</v>
      </c>
      <c r="F339" s="32">
        <f>IF(F328=0,0,F328/10000*VLOOKUP(C339,workforce,2,FALSE))</f>
        <v>0</v>
      </c>
      <c r="G339" s="32">
        <f>IF(G328=0,0,G328/10000*VLOOKUP(C339,workforce,2,FALSE))</f>
        <v>0</v>
      </c>
      <c r="H339" s="32">
        <f>IF(H328=0,0,H328/10000*VLOOKUP(C339,workforce,2,FALSE))</f>
        <v>0</v>
      </c>
      <c r="I339" s="32">
        <f>IF(I328=0,0,I328/10000*VLOOKUP(C339,workforce,2,FALSE))</f>
        <v>0</v>
      </c>
      <c r="J339" s="32">
        <f>IF(J328=0,0,J328/10000*VLOOKUP(C339,workforce,2,FALSE))</f>
        <v>0</v>
      </c>
      <c r="K339" s="32">
        <f>IF(K328=0,0,K328/10000*VLOOKUP(C339,workforce,2,FALSE))</f>
        <v>0</v>
      </c>
      <c r="L339" s="32">
        <f>IF(L328=0,0,L328/10000*VLOOKUP(C339,workforce,2,FALSE))</f>
        <v>0</v>
      </c>
      <c r="M339" s="32">
        <f>IF(M328=0,0,M328/10000*VLOOKUP(C339,workforce,2,FALSE))</f>
        <v>0</v>
      </c>
      <c r="N339" s="32">
        <f>IF(N328=0,0,N328/10000*VLOOKUP(C339,workforce,2,FALSE))</f>
        <v>0</v>
      </c>
    </row>
    <row r="340" spans="2:14" ht="15" thickBot="1" x14ac:dyDescent="0.35">
      <c r="B340" s="23"/>
      <c r="C340" s="30" t="s">
        <v>48</v>
      </c>
      <c r="D340" s="31">
        <f>IF(D328=0,0,D328/10000*VLOOKUP(C340,workforce,2,FALSE))</f>
        <v>0</v>
      </c>
      <c r="E340" s="32">
        <f>IF(E328=0,0,E328/10000*VLOOKUP(C340,workforce,2,FALSE))</f>
        <v>0</v>
      </c>
      <c r="F340" s="32">
        <f>IF(F328=0,0,F328/10000*VLOOKUP(C340,workforce,2,FALSE))</f>
        <v>0</v>
      </c>
      <c r="G340" s="32">
        <f>IF(G328=0,0,G328/10000*VLOOKUP(C340,workforce,2,FALSE))</f>
        <v>0</v>
      </c>
      <c r="H340" s="32">
        <f>IF(H328=0,0,H328/10000*VLOOKUP(C340,workforce,2,FALSE))</f>
        <v>0</v>
      </c>
      <c r="I340" s="32">
        <f>IF(I328=0,0,I328/10000*VLOOKUP(C340,workforce,2,FALSE))</f>
        <v>0</v>
      </c>
      <c r="J340" s="32">
        <f>IF(J328=0,0,J328/10000*VLOOKUP(C340,workforce,2,FALSE))</f>
        <v>0</v>
      </c>
      <c r="K340" s="32">
        <f>IF(K328=0,0,K328/10000*VLOOKUP(C340,workforce,2,FALSE))</f>
        <v>0</v>
      </c>
      <c r="L340" s="32">
        <f>IF(L328=0,0,L328/10000*VLOOKUP(C340,workforce,2,FALSE))</f>
        <v>0</v>
      </c>
      <c r="M340" s="32">
        <f>IF(M328=0,0,M328/10000*VLOOKUP(C340,workforce,2,FALSE))</f>
        <v>0</v>
      </c>
      <c r="N340" s="32">
        <f>IF(N328=0,0,N328/10000*VLOOKUP(C340,workforce,2,FALSE))</f>
        <v>0</v>
      </c>
    </row>
    <row r="341" spans="2:14" ht="15" thickBot="1" x14ac:dyDescent="0.35">
      <c r="B341" s="23"/>
      <c r="C341" s="30" t="s">
        <v>49</v>
      </c>
      <c r="D341" s="31">
        <f>IF(D328=0,0,D328/10000*VLOOKUP(C341,workforce,2,FALSE))</f>
        <v>0</v>
      </c>
      <c r="E341" s="32">
        <f>IF(E328=0,0,E328/10000*VLOOKUP(C341,workforce,2,FALSE))</f>
        <v>0</v>
      </c>
      <c r="F341" s="32">
        <f>IF(F328=0,0,F328/10000*VLOOKUP(C341,workforce,2,FALSE))</f>
        <v>0</v>
      </c>
      <c r="G341" s="32">
        <f>IF(G328=0,0,G328/10000*VLOOKUP(C341,workforce,2,FALSE))</f>
        <v>0</v>
      </c>
      <c r="H341" s="32">
        <f>IF(H328=0,0,H328/10000*VLOOKUP(C341,workforce,2,FALSE))</f>
        <v>0</v>
      </c>
      <c r="I341" s="32">
        <f>IF(I328=0,0,I328/10000*VLOOKUP(C341,workforce,2,FALSE))</f>
        <v>0</v>
      </c>
      <c r="J341" s="32">
        <f>IF(J328=0,0,J328/10000*VLOOKUP(C341,workforce,2,FALSE))</f>
        <v>0</v>
      </c>
      <c r="K341" s="32">
        <f>IF(K328=0,0,K328/10000*VLOOKUP(C341,workforce,2,FALSE))</f>
        <v>0</v>
      </c>
      <c r="L341" s="32">
        <f>IF(L328=0,0,L328/10000*VLOOKUP(C341,workforce,2,FALSE))</f>
        <v>0</v>
      </c>
      <c r="M341" s="32">
        <f>IF(M328=0,0,M328/10000*VLOOKUP(C341,workforce,2,FALSE))</f>
        <v>0</v>
      </c>
      <c r="N341" s="32">
        <f>IF(N328=0,0,N328/10000*VLOOKUP(C341,workforce,2,FALSE))</f>
        <v>0</v>
      </c>
    </row>
    <row r="342" spans="2:14" ht="15" thickBot="1" x14ac:dyDescent="0.35">
      <c r="B342" s="23"/>
      <c r="C342" s="33" t="s">
        <v>76</v>
      </c>
      <c r="D342" s="31">
        <f>SUM(D332:D341)</f>
        <v>0</v>
      </c>
      <c r="E342" s="32">
        <f t="shared" ref="E342:N342" si="79">SUM(E332:E341)</f>
        <v>0</v>
      </c>
      <c r="F342" s="32">
        <f t="shared" si="79"/>
        <v>0</v>
      </c>
      <c r="G342" s="32">
        <f t="shared" si="79"/>
        <v>0</v>
      </c>
      <c r="H342" s="32">
        <f t="shared" si="79"/>
        <v>0</v>
      </c>
      <c r="I342" s="32">
        <f t="shared" si="79"/>
        <v>0</v>
      </c>
      <c r="J342" s="32">
        <f t="shared" si="79"/>
        <v>0</v>
      </c>
      <c r="K342" s="32">
        <f t="shared" si="79"/>
        <v>0</v>
      </c>
      <c r="L342" s="32">
        <f t="shared" si="79"/>
        <v>0</v>
      </c>
      <c r="M342" s="32">
        <f t="shared" si="79"/>
        <v>0</v>
      </c>
      <c r="N342" s="32">
        <f t="shared" si="79"/>
        <v>0</v>
      </c>
    </row>
    <row r="343" spans="2:14" ht="15" thickBot="1" x14ac:dyDescent="0.35"/>
    <row r="344" spans="2:14" ht="15" thickBot="1" x14ac:dyDescent="0.35">
      <c r="B344" s="19" t="s">
        <v>77</v>
      </c>
      <c r="C344" s="34" t="s">
        <v>78</v>
      </c>
      <c r="D344" s="35">
        <v>2015</v>
      </c>
      <c r="E344" s="22">
        <v>2016</v>
      </c>
      <c r="F344" s="22">
        <v>2017</v>
      </c>
      <c r="G344" s="22">
        <v>2018</v>
      </c>
      <c r="H344" s="22">
        <v>2019</v>
      </c>
      <c r="I344" s="22">
        <v>2020</v>
      </c>
      <c r="J344" s="22">
        <v>2021</v>
      </c>
      <c r="K344" s="22">
        <v>2022</v>
      </c>
      <c r="L344" s="22">
        <v>2023</v>
      </c>
      <c r="M344" s="22">
        <v>2024</v>
      </c>
      <c r="N344" s="22">
        <v>2025</v>
      </c>
    </row>
    <row r="345" spans="2:14" ht="15" thickBot="1" x14ac:dyDescent="0.35">
      <c r="B345" s="36">
        <v>20</v>
      </c>
      <c r="C345" s="24" t="s">
        <v>72</v>
      </c>
      <c r="D345" s="25">
        <f>IF(C344="--BLANK--",0,VLOOKUP(C344,Maternities,2,FALSE))</f>
        <v>0</v>
      </c>
      <c r="E345" s="37">
        <f>IF(D345=0,0,VLOOKUP(C344,Maternities,3,FALSE))</f>
        <v>0</v>
      </c>
      <c r="F345" s="37">
        <f>IF(E345=0,0,VLOOKUP(C344,Maternities,4,FALSE))</f>
        <v>0</v>
      </c>
      <c r="G345" s="37">
        <f>IF(F345=0,0,VLOOKUP(C344,Maternities,5,FALSE))</f>
        <v>0</v>
      </c>
      <c r="H345" s="37">
        <f>IF(G345=0,0,VLOOKUP(C344,Maternities,6,FALSE))</f>
        <v>0</v>
      </c>
      <c r="I345" s="37">
        <f>IF(H345=0,0,VLOOKUP(C344,Maternities,7,FALSE))</f>
        <v>0</v>
      </c>
      <c r="J345" s="37">
        <f>IF(I345=0,0,VLOOKUP(C344,Maternities,8,FALSE))</f>
        <v>0</v>
      </c>
      <c r="K345" s="37">
        <f>IF(J345=0,0,VLOOKUP(C344,Maternities,9,FALSE))</f>
        <v>0</v>
      </c>
      <c r="L345" s="37">
        <f>IF(K345=0,0,VLOOKUP(C344,Maternities,10,FALSE))</f>
        <v>0</v>
      </c>
      <c r="M345" s="37">
        <f>IF(L345=0,0,VLOOKUP(C344,Maternities,11,FALSE))</f>
        <v>0</v>
      </c>
      <c r="N345" s="37">
        <f>IF(M345=0,0,VLOOKUP(C344,Maternities,12,FALSE))</f>
        <v>0</v>
      </c>
    </row>
    <row r="346" spans="2:14" ht="15" thickBot="1" x14ac:dyDescent="0.35">
      <c r="B346" s="23"/>
      <c r="C346" s="26" t="s">
        <v>73</v>
      </c>
      <c r="D346" s="27">
        <f t="shared" ref="D346:N346" si="80">IF(D345=0,0,D345*severe)</f>
        <v>0</v>
      </c>
      <c r="E346" s="28">
        <f t="shared" si="80"/>
        <v>0</v>
      </c>
      <c r="F346" s="28">
        <f t="shared" si="80"/>
        <v>0</v>
      </c>
      <c r="G346" s="28">
        <f t="shared" si="80"/>
        <v>0</v>
      </c>
      <c r="H346" s="28">
        <f t="shared" si="80"/>
        <v>0</v>
      </c>
      <c r="I346" s="28">
        <f t="shared" si="80"/>
        <v>0</v>
      </c>
      <c r="J346" s="28">
        <f t="shared" si="80"/>
        <v>0</v>
      </c>
      <c r="K346" s="28">
        <f t="shared" si="80"/>
        <v>0</v>
      </c>
      <c r="L346" s="28">
        <f t="shared" si="80"/>
        <v>0</v>
      </c>
      <c r="M346" s="28">
        <f t="shared" si="80"/>
        <v>0</v>
      </c>
      <c r="N346" s="28">
        <f t="shared" si="80"/>
        <v>0</v>
      </c>
    </row>
    <row r="347" spans="2:14" ht="15" thickBot="1" x14ac:dyDescent="0.35">
      <c r="B347" s="23"/>
      <c r="C347" s="26" t="s">
        <v>74</v>
      </c>
      <c r="D347" s="27">
        <f t="shared" ref="D347:N347" si="81">IF(D345=0,0,D345*moderateHigh)</f>
        <v>0</v>
      </c>
      <c r="E347" s="28">
        <f t="shared" si="81"/>
        <v>0</v>
      </c>
      <c r="F347" s="28">
        <f t="shared" si="81"/>
        <v>0</v>
      </c>
      <c r="G347" s="28">
        <f t="shared" si="81"/>
        <v>0</v>
      </c>
      <c r="H347" s="28">
        <f t="shared" si="81"/>
        <v>0</v>
      </c>
      <c r="I347" s="28">
        <f t="shared" si="81"/>
        <v>0</v>
      </c>
      <c r="J347" s="28">
        <f t="shared" si="81"/>
        <v>0</v>
      </c>
      <c r="K347" s="28">
        <f t="shared" si="81"/>
        <v>0</v>
      </c>
      <c r="L347" s="28">
        <f t="shared" si="81"/>
        <v>0</v>
      </c>
      <c r="M347" s="28">
        <f t="shared" si="81"/>
        <v>0</v>
      </c>
      <c r="N347" s="28">
        <f t="shared" si="81"/>
        <v>0</v>
      </c>
    </row>
    <row r="348" spans="2:14" ht="15" thickBot="1" x14ac:dyDescent="0.35">
      <c r="B348" s="23"/>
      <c r="C348" s="29" t="s">
        <v>75</v>
      </c>
      <c r="D348" s="27">
        <f t="shared" ref="D348:N348" si="82">IF(D345=0,0,SUM(D346:D347))</f>
        <v>0</v>
      </c>
      <c r="E348" s="28">
        <f t="shared" si="82"/>
        <v>0</v>
      </c>
      <c r="F348" s="28">
        <f t="shared" si="82"/>
        <v>0</v>
      </c>
      <c r="G348" s="28">
        <f t="shared" si="82"/>
        <v>0</v>
      </c>
      <c r="H348" s="28">
        <f t="shared" si="82"/>
        <v>0</v>
      </c>
      <c r="I348" s="28">
        <f t="shared" si="82"/>
        <v>0</v>
      </c>
      <c r="J348" s="28">
        <f t="shared" si="82"/>
        <v>0</v>
      </c>
      <c r="K348" s="28">
        <f t="shared" si="82"/>
        <v>0</v>
      </c>
      <c r="L348" s="28">
        <f t="shared" si="82"/>
        <v>0</v>
      </c>
      <c r="M348" s="28">
        <f t="shared" si="82"/>
        <v>0</v>
      </c>
      <c r="N348" s="28">
        <f t="shared" si="82"/>
        <v>0</v>
      </c>
    </row>
    <row r="349" spans="2:14" ht="15" thickBot="1" x14ac:dyDescent="0.35">
      <c r="B349" s="23"/>
      <c r="C349" s="30" t="s">
        <v>40</v>
      </c>
      <c r="D349" s="31">
        <f>IF(D345=0,0,D345/10000*VLOOKUP(C349,workforce,2,FALSE))</f>
        <v>0</v>
      </c>
      <c r="E349" s="32">
        <f>IF(E345=0,0,E345/10000*VLOOKUP(C349,workforce,2,FALSE))</f>
        <v>0</v>
      </c>
      <c r="F349" s="32">
        <f>IF(F345=0,0,F345/10000*VLOOKUP(C349,workforce,2,FALSE))</f>
        <v>0</v>
      </c>
      <c r="G349" s="32">
        <f>IF(G345=0,0,G345/10000*VLOOKUP(C349,workforce,2,FALSE))</f>
        <v>0</v>
      </c>
      <c r="H349" s="32">
        <f>IF(H345=0,0,H345/10000*VLOOKUP(C349,workforce,2,FALSE))</f>
        <v>0</v>
      </c>
      <c r="I349" s="32">
        <f>IF(I345=0,0,I345/10000*VLOOKUP(C349,workforce,2,FALSE))</f>
        <v>0</v>
      </c>
      <c r="J349" s="32">
        <f>IF(J345=0,0,J345/10000*VLOOKUP(C349,workforce,2,FALSE))</f>
        <v>0</v>
      </c>
      <c r="K349" s="32">
        <f>IF(K345=0,0,K345/10000*VLOOKUP(C349,workforce,2,FALSE))</f>
        <v>0</v>
      </c>
      <c r="L349" s="32">
        <f>IF(L345=0,0,L345/10000*VLOOKUP(C349,workforce,2,FALSE))</f>
        <v>0</v>
      </c>
      <c r="M349" s="32">
        <f>IF(M345=0,0,M345/10000*VLOOKUP(C349,workforce,2,FALSE))</f>
        <v>0</v>
      </c>
      <c r="N349" s="32">
        <f>IF(N345=0,0,N345/10000*VLOOKUP(C349,workforce,2,FALSE))</f>
        <v>0</v>
      </c>
    </row>
    <row r="350" spans="2:14" ht="15" thickBot="1" x14ac:dyDescent="0.35">
      <c r="B350" s="23"/>
      <c r="C350" s="30" t="s">
        <v>41</v>
      </c>
      <c r="D350" s="31">
        <f>IF(D345=0,0,D345/10000*VLOOKUP(C350,workforce,2,FALSE))</f>
        <v>0</v>
      </c>
      <c r="E350" s="32">
        <f>IF(E345=0,0,E345/10000*VLOOKUP(C350,workforce,2,FALSE))</f>
        <v>0</v>
      </c>
      <c r="F350" s="32">
        <f>IF(F345=0,0,F345/10000*VLOOKUP(C350,workforce,2,FALSE))</f>
        <v>0</v>
      </c>
      <c r="G350" s="32">
        <f>IF(G345=0,0,G345/10000*VLOOKUP(C350,workforce,2,FALSE))</f>
        <v>0</v>
      </c>
      <c r="H350" s="32">
        <f>IF(H345=0,0,H345/10000*VLOOKUP(C350,workforce,2,FALSE))</f>
        <v>0</v>
      </c>
      <c r="I350" s="32">
        <f>IF(I345=0,0,I345/10000*VLOOKUP(C350,workforce,2,FALSE))</f>
        <v>0</v>
      </c>
      <c r="J350" s="32">
        <f>IF(J345=0,0,J345/10000*VLOOKUP(C350,workforce,2,FALSE))</f>
        <v>0</v>
      </c>
      <c r="K350" s="32">
        <f>IF(K345=0,0,K345/10000*VLOOKUP(C350,workforce,2,FALSE))</f>
        <v>0</v>
      </c>
      <c r="L350" s="32">
        <f>IF(L345=0,0,L345/10000*VLOOKUP(C350,workforce,2,FALSE))</f>
        <v>0</v>
      </c>
      <c r="M350" s="32">
        <f>IF(M345=0,0,M345/10000*VLOOKUP(C350,workforce,2,FALSE))</f>
        <v>0</v>
      </c>
      <c r="N350" s="32">
        <f>IF(N345=0,0,N345/10000*VLOOKUP(C350,workforce,2,FALSE))</f>
        <v>0</v>
      </c>
    </row>
    <row r="351" spans="2:14" ht="15" thickBot="1" x14ac:dyDescent="0.35">
      <c r="B351" s="23"/>
      <c r="C351" s="30" t="s">
        <v>42</v>
      </c>
      <c r="D351" s="31">
        <f>IF(D345=0,0,D345/10000*VLOOKUP(C351,workforce,2,FALSE))</f>
        <v>0</v>
      </c>
      <c r="E351" s="32">
        <f>IF(E345=0,0,E345/10000*VLOOKUP(C351,workforce,2,FALSE))</f>
        <v>0</v>
      </c>
      <c r="F351" s="32">
        <f>IF(F345=0,0,F345/10000*VLOOKUP(C351,workforce,2,FALSE))</f>
        <v>0</v>
      </c>
      <c r="G351" s="32">
        <f>IF(G345=0,0,G345/10000*VLOOKUP(C351,workforce,2,FALSE))</f>
        <v>0</v>
      </c>
      <c r="H351" s="32">
        <f>IF(H345=0,0,H345/10000*VLOOKUP(C351,workforce,2,FALSE))</f>
        <v>0</v>
      </c>
      <c r="I351" s="32">
        <f>IF(I345=0,0,I345/10000*VLOOKUP(C351,workforce,2,FALSE))</f>
        <v>0</v>
      </c>
      <c r="J351" s="32">
        <f>IF(J345=0,0,J345/10000*VLOOKUP(C351,workforce,2,FALSE))</f>
        <v>0</v>
      </c>
      <c r="K351" s="32">
        <f>IF(K345=0,0,K345/10000*VLOOKUP(C351,workforce,2,FALSE))</f>
        <v>0</v>
      </c>
      <c r="L351" s="32">
        <f>IF(L345=0,0,L345/10000*VLOOKUP(C351,workforce,2,FALSE))</f>
        <v>0</v>
      </c>
      <c r="M351" s="32">
        <f>IF(M345=0,0,M345/10000*VLOOKUP(C351,workforce,2,FALSE))</f>
        <v>0</v>
      </c>
      <c r="N351" s="32">
        <f>IF(N345=0,0,N345/10000*VLOOKUP(C351,workforce,2,FALSE))</f>
        <v>0</v>
      </c>
    </row>
    <row r="352" spans="2:14" ht="15" thickBot="1" x14ac:dyDescent="0.35">
      <c r="B352" s="23"/>
      <c r="C352" s="30" t="s">
        <v>43</v>
      </c>
      <c r="D352" s="31">
        <f>IF(D345=0,0,D345/10000*VLOOKUP(C352,workforce,2,FALSE))</f>
        <v>0</v>
      </c>
      <c r="E352" s="32">
        <f>IF(E345=0,0,E345/10000*VLOOKUP(C352,workforce,2,FALSE))</f>
        <v>0</v>
      </c>
      <c r="F352" s="32">
        <f>IF(F345=0,0,F345/10000*VLOOKUP(C352,workforce,2,FALSE))</f>
        <v>0</v>
      </c>
      <c r="G352" s="32">
        <f>IF(G345=0,0,G345/10000*VLOOKUP(C352,workforce,2,FALSE))</f>
        <v>0</v>
      </c>
      <c r="H352" s="32">
        <f>IF(H345=0,0,H345/10000*VLOOKUP(C352,workforce,2,FALSE))</f>
        <v>0</v>
      </c>
      <c r="I352" s="32">
        <f>IF(I345=0,0,I345/10000*VLOOKUP(C352,workforce,2,FALSE))</f>
        <v>0</v>
      </c>
      <c r="J352" s="32">
        <f>IF(J345=0,0,J345/10000*VLOOKUP(C352,workforce,2,FALSE))</f>
        <v>0</v>
      </c>
      <c r="K352" s="32">
        <f>IF(K345=0,0,K345/10000*VLOOKUP(C352,workforce,2,FALSE))</f>
        <v>0</v>
      </c>
      <c r="L352" s="32">
        <f>IF(L345=0,0,L345/10000*VLOOKUP(C352,workforce,2,FALSE))</f>
        <v>0</v>
      </c>
      <c r="M352" s="32">
        <f>IF(M345=0,0,M345/10000*VLOOKUP(C352,workforce,2,FALSE))</f>
        <v>0</v>
      </c>
      <c r="N352" s="32">
        <f>IF(N345=0,0,N345/10000*VLOOKUP(C352,workforce,2,FALSE))</f>
        <v>0</v>
      </c>
    </row>
    <row r="353" spans="2:14" ht="15" thickBot="1" x14ac:dyDescent="0.35">
      <c r="B353" s="23"/>
      <c r="C353" s="30" t="s">
        <v>44</v>
      </c>
      <c r="D353" s="31">
        <f>IF(D345=0,0,D345/10000*VLOOKUP(C353,workforce,2,FALSE))</f>
        <v>0</v>
      </c>
      <c r="E353" s="32">
        <f>IF(E345=0,0,E345/10000*VLOOKUP(C353,workforce,2,FALSE))</f>
        <v>0</v>
      </c>
      <c r="F353" s="32">
        <f>IF(F345=0,0,F345/10000*VLOOKUP(C353,workforce,2,FALSE))</f>
        <v>0</v>
      </c>
      <c r="G353" s="32">
        <f>IF(G345=0,0,G345/10000*VLOOKUP(C353,workforce,2,FALSE))</f>
        <v>0</v>
      </c>
      <c r="H353" s="32">
        <f>IF(H345=0,0,H345/10000*VLOOKUP(C353,workforce,2,FALSE))</f>
        <v>0</v>
      </c>
      <c r="I353" s="32">
        <f>IF(I345=0,0,I345/10000*VLOOKUP(C353,workforce,2,FALSE))</f>
        <v>0</v>
      </c>
      <c r="J353" s="32">
        <f>IF(J345=0,0,J345/10000*VLOOKUP(C353,workforce,2,FALSE))</f>
        <v>0</v>
      </c>
      <c r="K353" s="32">
        <f>IF(K345=0,0,K345/10000*VLOOKUP(C353,workforce,2,FALSE))</f>
        <v>0</v>
      </c>
      <c r="L353" s="32">
        <f>IF(L345=0,0,L345/10000*VLOOKUP(C353,workforce,2,FALSE))</f>
        <v>0</v>
      </c>
      <c r="M353" s="32">
        <f>IF(M345=0,0,M345/10000*VLOOKUP(C353,workforce,2,FALSE))</f>
        <v>0</v>
      </c>
      <c r="N353" s="32">
        <f>IF(N345=0,0,N345/10000*VLOOKUP(C353,workforce,2,FALSE))</f>
        <v>0</v>
      </c>
    </row>
    <row r="354" spans="2:14" ht="15" thickBot="1" x14ac:dyDescent="0.35">
      <c r="B354" s="23"/>
      <c r="C354" s="30" t="s">
        <v>45</v>
      </c>
      <c r="D354" s="31">
        <f>IF(D345=0,0,D345/10000*VLOOKUP(C354,workforce,2,FALSE))</f>
        <v>0</v>
      </c>
      <c r="E354" s="32">
        <f>IF(E345=0,0,E345/10000*VLOOKUP(C354,workforce,2,FALSE))</f>
        <v>0</v>
      </c>
      <c r="F354" s="32">
        <f>IF(F345=0,0,F345/10000*VLOOKUP(C354,workforce,2,FALSE))</f>
        <v>0</v>
      </c>
      <c r="G354" s="32">
        <f>IF(G345=0,0,G345/10000*VLOOKUP(C354,workforce,2,FALSE))</f>
        <v>0</v>
      </c>
      <c r="H354" s="32">
        <f>IF(H345=0,0,H345/10000*VLOOKUP(C354,workforce,2,FALSE))</f>
        <v>0</v>
      </c>
      <c r="I354" s="32">
        <f>IF(I345=0,0,I345/10000*VLOOKUP(C354,workforce,2,FALSE))</f>
        <v>0</v>
      </c>
      <c r="J354" s="32">
        <f>IF(J345=0,0,J345/10000*VLOOKUP(C354,workforce,2,FALSE))</f>
        <v>0</v>
      </c>
      <c r="K354" s="32">
        <f>IF(K345=0,0,K345/10000*VLOOKUP(C354,workforce,2,FALSE))</f>
        <v>0</v>
      </c>
      <c r="L354" s="32">
        <f>IF(L345=0,0,L345/10000*VLOOKUP(C354,workforce,2,FALSE))</f>
        <v>0</v>
      </c>
      <c r="M354" s="32">
        <f>IF(M345=0,0,M345/10000*VLOOKUP(C354,workforce,2,FALSE))</f>
        <v>0</v>
      </c>
      <c r="N354" s="32">
        <f>IF(N345=0,0,N345/10000*VLOOKUP(C354,workforce,2,FALSE))</f>
        <v>0</v>
      </c>
    </row>
    <row r="355" spans="2:14" ht="15" thickBot="1" x14ac:dyDescent="0.35">
      <c r="B355" s="23"/>
      <c r="C355" s="30" t="s">
        <v>46</v>
      </c>
      <c r="D355" s="31">
        <f>IF(D345=0,0,D345/10000*VLOOKUP(C355,workforce,2,FALSE))</f>
        <v>0</v>
      </c>
      <c r="E355" s="32">
        <f>IF(E345=0,0,E345/10000*VLOOKUP(C355,workforce,2,FALSE))</f>
        <v>0</v>
      </c>
      <c r="F355" s="32">
        <f>IF(F345=0,0,F345/10000*VLOOKUP(C355,workforce,2,FALSE))</f>
        <v>0</v>
      </c>
      <c r="G355" s="32">
        <f>IF(G345=0,0,G345/10000*VLOOKUP(C355,workforce,2,FALSE))</f>
        <v>0</v>
      </c>
      <c r="H355" s="32">
        <f>IF(H345=0,0,H345/10000*VLOOKUP(C355,workforce,2,FALSE))</f>
        <v>0</v>
      </c>
      <c r="I355" s="32">
        <f>IF(I345=0,0,I345/10000*VLOOKUP(C355,workforce,2,FALSE))</f>
        <v>0</v>
      </c>
      <c r="J355" s="32">
        <f>IF(J345=0,0,J345/10000*VLOOKUP(C355,workforce,2,FALSE))</f>
        <v>0</v>
      </c>
      <c r="K355" s="32">
        <f>IF(K345=0,0,K345/10000*VLOOKUP(C355,workforce,2,FALSE))</f>
        <v>0</v>
      </c>
      <c r="L355" s="32">
        <f>IF(L345=0,0,L345/10000*VLOOKUP(C355,workforce,2,FALSE))</f>
        <v>0</v>
      </c>
      <c r="M355" s="32">
        <f>IF(M345=0,0,M345/10000*VLOOKUP(C355,workforce,2,FALSE))</f>
        <v>0</v>
      </c>
      <c r="N355" s="32">
        <f>IF(N345=0,0,N345/10000*VLOOKUP(C355,workforce,2,FALSE))</f>
        <v>0</v>
      </c>
    </row>
    <row r="356" spans="2:14" ht="15" thickBot="1" x14ac:dyDescent="0.35">
      <c r="B356" s="23"/>
      <c r="C356" s="30" t="s">
        <v>47</v>
      </c>
      <c r="D356" s="31">
        <f>IF(D345=0,0,D345/10000*VLOOKUP(C356,workforce,2,FALSE))</f>
        <v>0</v>
      </c>
      <c r="E356" s="32">
        <f>IF(E345=0,0,E345/10000*VLOOKUP(C356,workforce,2,FALSE))</f>
        <v>0</v>
      </c>
      <c r="F356" s="32">
        <f>IF(F345=0,0,F345/10000*VLOOKUP(C356,workforce,2,FALSE))</f>
        <v>0</v>
      </c>
      <c r="G356" s="32">
        <f>IF(G345=0,0,G345/10000*VLOOKUP(C356,workforce,2,FALSE))</f>
        <v>0</v>
      </c>
      <c r="H356" s="32">
        <f>IF(H345=0,0,H345/10000*VLOOKUP(C356,workforce,2,FALSE))</f>
        <v>0</v>
      </c>
      <c r="I356" s="32">
        <f>IF(I345=0,0,I345/10000*VLOOKUP(C356,workforce,2,FALSE))</f>
        <v>0</v>
      </c>
      <c r="J356" s="32">
        <f>IF(J345=0,0,J345/10000*VLOOKUP(C356,workforce,2,FALSE))</f>
        <v>0</v>
      </c>
      <c r="K356" s="32">
        <f>IF(K345=0,0,K345/10000*VLOOKUP(C356,workforce,2,FALSE))</f>
        <v>0</v>
      </c>
      <c r="L356" s="32">
        <f>IF(L345=0,0,L345/10000*VLOOKUP(C356,workforce,2,FALSE))</f>
        <v>0</v>
      </c>
      <c r="M356" s="32">
        <f>IF(M345=0,0,M345/10000*VLOOKUP(C356,workforce,2,FALSE))</f>
        <v>0</v>
      </c>
      <c r="N356" s="32">
        <f>IF(N345=0,0,N345/10000*VLOOKUP(C356,workforce,2,FALSE))</f>
        <v>0</v>
      </c>
    </row>
    <row r="357" spans="2:14" ht="15" thickBot="1" x14ac:dyDescent="0.35">
      <c r="B357" s="23"/>
      <c r="C357" s="30" t="s">
        <v>48</v>
      </c>
      <c r="D357" s="31">
        <f>IF(D345=0,0,D345/10000*VLOOKUP(C357,workforce,2,FALSE))</f>
        <v>0</v>
      </c>
      <c r="E357" s="32">
        <f>IF(E345=0,0,E345/10000*VLOOKUP(C357,workforce,2,FALSE))</f>
        <v>0</v>
      </c>
      <c r="F357" s="32">
        <f>IF(F345=0,0,F345/10000*VLOOKUP(C357,workforce,2,FALSE))</f>
        <v>0</v>
      </c>
      <c r="G357" s="32">
        <f>IF(G345=0,0,G345/10000*VLOOKUP(C357,workforce,2,FALSE))</f>
        <v>0</v>
      </c>
      <c r="H357" s="32">
        <f>IF(H345=0,0,H345/10000*VLOOKUP(C357,workforce,2,FALSE))</f>
        <v>0</v>
      </c>
      <c r="I357" s="32">
        <f>IF(I345=0,0,I345/10000*VLOOKUP(C357,workforce,2,FALSE))</f>
        <v>0</v>
      </c>
      <c r="J357" s="32">
        <f>IF(J345=0,0,J345/10000*VLOOKUP(C357,workforce,2,FALSE))</f>
        <v>0</v>
      </c>
      <c r="K357" s="32">
        <f>IF(K345=0,0,K345/10000*VLOOKUP(C357,workforce,2,FALSE))</f>
        <v>0</v>
      </c>
      <c r="L357" s="32">
        <f>IF(L345=0,0,L345/10000*VLOOKUP(C357,workforce,2,FALSE))</f>
        <v>0</v>
      </c>
      <c r="M357" s="32">
        <f>IF(M345=0,0,M345/10000*VLOOKUP(C357,workforce,2,FALSE))</f>
        <v>0</v>
      </c>
      <c r="N357" s="32">
        <f>IF(N345=0,0,N345/10000*VLOOKUP(C357,workforce,2,FALSE))</f>
        <v>0</v>
      </c>
    </row>
    <row r="358" spans="2:14" ht="15" thickBot="1" x14ac:dyDescent="0.35">
      <c r="B358" s="23"/>
      <c r="C358" s="30" t="s">
        <v>49</v>
      </c>
      <c r="D358" s="31">
        <f>IF(D345=0,0,D345/10000*VLOOKUP(C358,workforce,2,FALSE))</f>
        <v>0</v>
      </c>
      <c r="E358" s="32">
        <f>IF(E345=0,0,E345/10000*VLOOKUP(C358,workforce,2,FALSE))</f>
        <v>0</v>
      </c>
      <c r="F358" s="32">
        <f>IF(F345=0,0,F345/10000*VLOOKUP(C358,workforce,2,FALSE))</f>
        <v>0</v>
      </c>
      <c r="G358" s="32">
        <f>IF(G345=0,0,G345/10000*VLOOKUP(C358,workforce,2,FALSE))</f>
        <v>0</v>
      </c>
      <c r="H358" s="32">
        <f>IF(H345=0,0,H345/10000*VLOOKUP(C358,workforce,2,FALSE))</f>
        <v>0</v>
      </c>
      <c r="I358" s="32">
        <f>IF(I345=0,0,I345/10000*VLOOKUP(C358,workforce,2,FALSE))</f>
        <v>0</v>
      </c>
      <c r="J358" s="32">
        <f>IF(J345=0,0,J345/10000*VLOOKUP(C358,workforce,2,FALSE))</f>
        <v>0</v>
      </c>
      <c r="K358" s="32">
        <f>IF(K345=0,0,K345/10000*VLOOKUP(C358,workforce,2,FALSE))</f>
        <v>0</v>
      </c>
      <c r="L358" s="32">
        <f>IF(L345=0,0,L345/10000*VLOOKUP(C358,workforce,2,FALSE))</f>
        <v>0</v>
      </c>
      <c r="M358" s="32">
        <f>IF(M345=0,0,M345/10000*VLOOKUP(C358,workforce,2,FALSE))</f>
        <v>0</v>
      </c>
      <c r="N358" s="32">
        <f>IF(N345=0,0,N345/10000*VLOOKUP(C358,workforce,2,FALSE))</f>
        <v>0</v>
      </c>
    </row>
    <row r="359" spans="2:14" ht="15" thickBot="1" x14ac:dyDescent="0.35">
      <c r="B359" s="23"/>
      <c r="C359" s="33" t="s">
        <v>76</v>
      </c>
      <c r="D359" s="31">
        <f>SUM(D349:D358)</f>
        <v>0</v>
      </c>
      <c r="E359" s="32">
        <f t="shared" ref="E359:N359" si="83">SUM(E349:E358)</f>
        <v>0</v>
      </c>
      <c r="F359" s="32">
        <f t="shared" si="83"/>
        <v>0</v>
      </c>
      <c r="G359" s="32">
        <f t="shared" si="83"/>
        <v>0</v>
      </c>
      <c r="H359" s="32">
        <f t="shared" si="83"/>
        <v>0</v>
      </c>
      <c r="I359" s="32">
        <f t="shared" si="83"/>
        <v>0</v>
      </c>
      <c r="J359" s="32">
        <f t="shared" si="83"/>
        <v>0</v>
      </c>
      <c r="K359" s="32">
        <f t="shared" si="83"/>
        <v>0</v>
      </c>
      <c r="L359" s="32">
        <f t="shared" si="83"/>
        <v>0</v>
      </c>
      <c r="M359" s="32">
        <f t="shared" si="83"/>
        <v>0</v>
      </c>
      <c r="N359" s="32">
        <f t="shared" si="83"/>
        <v>0</v>
      </c>
    </row>
    <row r="360" spans="2:14" ht="15" thickBot="1" x14ac:dyDescent="0.35"/>
    <row r="361" spans="2:14" ht="15" thickBot="1" x14ac:dyDescent="0.35">
      <c r="B361" s="19" t="s">
        <v>77</v>
      </c>
      <c r="C361" s="34" t="s">
        <v>78</v>
      </c>
      <c r="D361" s="35">
        <v>2015</v>
      </c>
      <c r="E361" s="22">
        <v>2016</v>
      </c>
      <c r="F361" s="22">
        <v>2017</v>
      </c>
      <c r="G361" s="22">
        <v>2018</v>
      </c>
      <c r="H361" s="22">
        <v>2019</v>
      </c>
      <c r="I361" s="22">
        <v>2020</v>
      </c>
      <c r="J361" s="22">
        <v>2021</v>
      </c>
      <c r="K361" s="22">
        <v>2022</v>
      </c>
      <c r="L361" s="22">
        <v>2023</v>
      </c>
      <c r="M361" s="22">
        <v>2024</v>
      </c>
      <c r="N361" s="22">
        <v>2025</v>
      </c>
    </row>
    <row r="362" spans="2:14" ht="15" thickBot="1" x14ac:dyDescent="0.35">
      <c r="B362" s="36">
        <v>21</v>
      </c>
      <c r="C362" s="24" t="s">
        <v>72</v>
      </c>
      <c r="D362" s="25">
        <f>IF(C361="--BLANK--",0,VLOOKUP(C361,Maternities,2,FALSE))</f>
        <v>0</v>
      </c>
      <c r="E362" s="37">
        <f>IF(D362=0,0,VLOOKUP(C361,Maternities,3,FALSE))</f>
        <v>0</v>
      </c>
      <c r="F362" s="37">
        <f>IF(E362=0,0,VLOOKUP(C361,Maternities,4,FALSE))</f>
        <v>0</v>
      </c>
      <c r="G362" s="37">
        <f>IF(F362=0,0,VLOOKUP(C361,Maternities,5,FALSE))</f>
        <v>0</v>
      </c>
      <c r="H362" s="37">
        <f>IF(G362=0,0,VLOOKUP(C361,Maternities,6,FALSE))</f>
        <v>0</v>
      </c>
      <c r="I362" s="37">
        <f>IF(H362=0,0,VLOOKUP(C361,Maternities,7,FALSE))</f>
        <v>0</v>
      </c>
      <c r="J362" s="37">
        <f>IF(I362=0,0,VLOOKUP(C361,Maternities,8,FALSE))</f>
        <v>0</v>
      </c>
      <c r="K362" s="37">
        <f>IF(J362=0,0,VLOOKUP(C361,Maternities,9,FALSE))</f>
        <v>0</v>
      </c>
      <c r="L362" s="37">
        <f>IF(K362=0,0,VLOOKUP(C361,Maternities,10,FALSE))</f>
        <v>0</v>
      </c>
      <c r="M362" s="37">
        <f>IF(L362=0,0,VLOOKUP(C361,Maternities,11,FALSE))</f>
        <v>0</v>
      </c>
      <c r="N362" s="37">
        <f>IF(M362=0,0,VLOOKUP(C361,Maternities,12,FALSE))</f>
        <v>0</v>
      </c>
    </row>
    <row r="363" spans="2:14" ht="15" thickBot="1" x14ac:dyDescent="0.35">
      <c r="B363" s="23"/>
      <c r="C363" s="26" t="s">
        <v>73</v>
      </c>
      <c r="D363" s="27">
        <f t="shared" ref="D363:N363" si="84">IF(D362=0,0,D362*severe)</f>
        <v>0</v>
      </c>
      <c r="E363" s="28">
        <f t="shared" si="84"/>
        <v>0</v>
      </c>
      <c r="F363" s="28">
        <f t="shared" si="84"/>
        <v>0</v>
      </c>
      <c r="G363" s="28">
        <f t="shared" si="84"/>
        <v>0</v>
      </c>
      <c r="H363" s="28">
        <f t="shared" si="84"/>
        <v>0</v>
      </c>
      <c r="I363" s="28">
        <f t="shared" si="84"/>
        <v>0</v>
      </c>
      <c r="J363" s="28">
        <f t="shared" si="84"/>
        <v>0</v>
      </c>
      <c r="K363" s="28">
        <f t="shared" si="84"/>
        <v>0</v>
      </c>
      <c r="L363" s="28">
        <f t="shared" si="84"/>
        <v>0</v>
      </c>
      <c r="M363" s="28">
        <f t="shared" si="84"/>
        <v>0</v>
      </c>
      <c r="N363" s="28">
        <f t="shared" si="84"/>
        <v>0</v>
      </c>
    </row>
    <row r="364" spans="2:14" ht="15" thickBot="1" x14ac:dyDescent="0.35">
      <c r="B364" s="23"/>
      <c r="C364" s="26" t="s">
        <v>74</v>
      </c>
      <c r="D364" s="27">
        <f t="shared" ref="D364:N364" si="85">IF(D362=0,0,D362*moderateHigh)</f>
        <v>0</v>
      </c>
      <c r="E364" s="28">
        <f t="shared" si="85"/>
        <v>0</v>
      </c>
      <c r="F364" s="28">
        <f t="shared" si="85"/>
        <v>0</v>
      </c>
      <c r="G364" s="28">
        <f t="shared" si="85"/>
        <v>0</v>
      </c>
      <c r="H364" s="28">
        <f t="shared" si="85"/>
        <v>0</v>
      </c>
      <c r="I364" s="28">
        <f t="shared" si="85"/>
        <v>0</v>
      </c>
      <c r="J364" s="28">
        <f t="shared" si="85"/>
        <v>0</v>
      </c>
      <c r="K364" s="28">
        <f t="shared" si="85"/>
        <v>0</v>
      </c>
      <c r="L364" s="28">
        <f t="shared" si="85"/>
        <v>0</v>
      </c>
      <c r="M364" s="28">
        <f t="shared" si="85"/>
        <v>0</v>
      </c>
      <c r="N364" s="28">
        <f t="shared" si="85"/>
        <v>0</v>
      </c>
    </row>
    <row r="365" spans="2:14" ht="15" thickBot="1" x14ac:dyDescent="0.35">
      <c r="B365" s="23"/>
      <c r="C365" s="29" t="s">
        <v>75</v>
      </c>
      <c r="D365" s="27">
        <f t="shared" ref="D365:N365" si="86">IF(D362=0,0,SUM(D363:D364))</f>
        <v>0</v>
      </c>
      <c r="E365" s="28">
        <f t="shared" si="86"/>
        <v>0</v>
      </c>
      <c r="F365" s="28">
        <f t="shared" si="86"/>
        <v>0</v>
      </c>
      <c r="G365" s="28">
        <f t="shared" si="86"/>
        <v>0</v>
      </c>
      <c r="H365" s="28">
        <f t="shared" si="86"/>
        <v>0</v>
      </c>
      <c r="I365" s="28">
        <f t="shared" si="86"/>
        <v>0</v>
      </c>
      <c r="J365" s="28">
        <f t="shared" si="86"/>
        <v>0</v>
      </c>
      <c r="K365" s="28">
        <f t="shared" si="86"/>
        <v>0</v>
      </c>
      <c r="L365" s="28">
        <f t="shared" si="86"/>
        <v>0</v>
      </c>
      <c r="M365" s="28">
        <f t="shared" si="86"/>
        <v>0</v>
      </c>
      <c r="N365" s="28">
        <f t="shared" si="86"/>
        <v>0</v>
      </c>
    </row>
    <row r="366" spans="2:14" ht="15" thickBot="1" x14ac:dyDescent="0.35">
      <c r="B366" s="23"/>
      <c r="C366" s="30" t="s">
        <v>40</v>
      </c>
      <c r="D366" s="31">
        <f>IF(D362=0,0,D362/10000*VLOOKUP(C366,workforce,2,FALSE))</f>
        <v>0</v>
      </c>
      <c r="E366" s="32">
        <f>IF(E362=0,0,E362/10000*VLOOKUP(C366,workforce,2,FALSE))</f>
        <v>0</v>
      </c>
      <c r="F366" s="32">
        <f>IF(F362=0,0,F362/10000*VLOOKUP(C366,workforce,2,FALSE))</f>
        <v>0</v>
      </c>
      <c r="G366" s="32">
        <f>IF(G362=0,0,G362/10000*VLOOKUP(C366,workforce,2,FALSE))</f>
        <v>0</v>
      </c>
      <c r="H366" s="32">
        <f>IF(H362=0,0,H362/10000*VLOOKUP(C366,workforce,2,FALSE))</f>
        <v>0</v>
      </c>
      <c r="I366" s="32">
        <f>IF(I362=0,0,I362/10000*VLOOKUP(C366,workforce,2,FALSE))</f>
        <v>0</v>
      </c>
      <c r="J366" s="32">
        <f>IF(J362=0,0,J362/10000*VLOOKUP(C366,workforce,2,FALSE))</f>
        <v>0</v>
      </c>
      <c r="K366" s="32">
        <f>IF(K362=0,0,K362/10000*VLOOKUP(C366,workforce,2,FALSE))</f>
        <v>0</v>
      </c>
      <c r="L366" s="32">
        <f>IF(L362=0,0,L362/10000*VLOOKUP(C366,workforce,2,FALSE))</f>
        <v>0</v>
      </c>
      <c r="M366" s="32">
        <f>IF(M362=0,0,M362/10000*VLOOKUP(C366,workforce,2,FALSE))</f>
        <v>0</v>
      </c>
      <c r="N366" s="32">
        <f>IF(N362=0,0,N362/10000*VLOOKUP(C366,workforce,2,FALSE))</f>
        <v>0</v>
      </c>
    </row>
    <row r="367" spans="2:14" ht="15" thickBot="1" x14ac:dyDescent="0.35">
      <c r="B367" s="23"/>
      <c r="C367" s="30" t="s">
        <v>41</v>
      </c>
      <c r="D367" s="31">
        <f>IF(D362=0,0,D362/10000*VLOOKUP(C367,workforce,2,FALSE))</f>
        <v>0</v>
      </c>
      <c r="E367" s="32">
        <f>IF(E362=0,0,E362/10000*VLOOKUP(C367,workforce,2,FALSE))</f>
        <v>0</v>
      </c>
      <c r="F367" s="32">
        <f>IF(F362=0,0,F362/10000*VLOOKUP(C367,workforce,2,FALSE))</f>
        <v>0</v>
      </c>
      <c r="G367" s="32">
        <f>IF(G362=0,0,G362/10000*VLOOKUP(C367,workforce,2,FALSE))</f>
        <v>0</v>
      </c>
      <c r="H367" s="32">
        <f>IF(H362=0,0,H362/10000*VLOOKUP(C367,workforce,2,FALSE))</f>
        <v>0</v>
      </c>
      <c r="I367" s="32">
        <f>IF(I362=0,0,I362/10000*VLOOKUP(C367,workforce,2,FALSE))</f>
        <v>0</v>
      </c>
      <c r="J367" s="32">
        <f>IF(J362=0,0,J362/10000*VLOOKUP(C367,workforce,2,FALSE))</f>
        <v>0</v>
      </c>
      <c r="K367" s="32">
        <f>IF(K362=0,0,K362/10000*VLOOKUP(C367,workforce,2,FALSE))</f>
        <v>0</v>
      </c>
      <c r="L367" s="32">
        <f>IF(L362=0,0,L362/10000*VLOOKUP(C367,workforce,2,FALSE))</f>
        <v>0</v>
      </c>
      <c r="M367" s="32">
        <f>IF(M362=0,0,M362/10000*VLOOKUP(C367,workforce,2,FALSE))</f>
        <v>0</v>
      </c>
      <c r="N367" s="32">
        <f>IF(N362=0,0,N362/10000*VLOOKUP(C367,workforce,2,FALSE))</f>
        <v>0</v>
      </c>
    </row>
    <row r="368" spans="2:14" ht="15" thickBot="1" x14ac:dyDescent="0.35">
      <c r="B368" s="23"/>
      <c r="C368" s="30" t="s">
        <v>42</v>
      </c>
      <c r="D368" s="31">
        <f>IF(D362=0,0,D362/10000*VLOOKUP(C368,workforce,2,FALSE))</f>
        <v>0</v>
      </c>
      <c r="E368" s="32">
        <f>IF(E362=0,0,E362/10000*VLOOKUP(C368,workforce,2,FALSE))</f>
        <v>0</v>
      </c>
      <c r="F368" s="32">
        <f>IF(F362=0,0,F362/10000*VLOOKUP(C368,workforce,2,FALSE))</f>
        <v>0</v>
      </c>
      <c r="G368" s="32">
        <f>IF(G362=0,0,G362/10000*VLOOKUP(C368,workforce,2,FALSE))</f>
        <v>0</v>
      </c>
      <c r="H368" s="32">
        <f>IF(H362=0,0,H362/10000*VLOOKUP(C368,workforce,2,FALSE))</f>
        <v>0</v>
      </c>
      <c r="I368" s="32">
        <f>IF(I362=0,0,I362/10000*VLOOKUP(C368,workforce,2,FALSE))</f>
        <v>0</v>
      </c>
      <c r="J368" s="32">
        <f>IF(J362=0,0,J362/10000*VLOOKUP(C368,workforce,2,FALSE))</f>
        <v>0</v>
      </c>
      <c r="K368" s="32">
        <f>IF(K362=0,0,K362/10000*VLOOKUP(C368,workforce,2,FALSE))</f>
        <v>0</v>
      </c>
      <c r="L368" s="32">
        <f>IF(L362=0,0,L362/10000*VLOOKUP(C368,workforce,2,FALSE))</f>
        <v>0</v>
      </c>
      <c r="M368" s="32">
        <f>IF(M362=0,0,M362/10000*VLOOKUP(C368,workforce,2,FALSE))</f>
        <v>0</v>
      </c>
      <c r="N368" s="32">
        <f>IF(N362=0,0,N362/10000*VLOOKUP(C368,workforce,2,FALSE))</f>
        <v>0</v>
      </c>
    </row>
    <row r="369" spans="2:14" ht="15" thickBot="1" x14ac:dyDescent="0.35">
      <c r="B369" s="23"/>
      <c r="C369" s="30" t="s">
        <v>43</v>
      </c>
      <c r="D369" s="31">
        <f>IF(D362=0,0,D362/10000*VLOOKUP(C369,workforce,2,FALSE))</f>
        <v>0</v>
      </c>
      <c r="E369" s="32">
        <f>IF(E362=0,0,E362/10000*VLOOKUP(C369,workforce,2,FALSE))</f>
        <v>0</v>
      </c>
      <c r="F369" s="32">
        <f>IF(F362=0,0,F362/10000*VLOOKUP(C369,workforce,2,FALSE))</f>
        <v>0</v>
      </c>
      <c r="G369" s="32">
        <f>IF(G362=0,0,G362/10000*VLOOKUP(C369,workforce,2,FALSE))</f>
        <v>0</v>
      </c>
      <c r="H369" s="32">
        <f>IF(H362=0,0,H362/10000*VLOOKUP(C369,workforce,2,FALSE))</f>
        <v>0</v>
      </c>
      <c r="I369" s="32">
        <f>IF(I362=0,0,I362/10000*VLOOKUP(C369,workforce,2,FALSE))</f>
        <v>0</v>
      </c>
      <c r="J369" s="32">
        <f>IF(J362=0,0,J362/10000*VLOOKUP(C369,workforce,2,FALSE))</f>
        <v>0</v>
      </c>
      <c r="K369" s="32">
        <f>IF(K362=0,0,K362/10000*VLOOKUP(C369,workforce,2,FALSE))</f>
        <v>0</v>
      </c>
      <c r="L369" s="32">
        <f>IF(L362=0,0,L362/10000*VLOOKUP(C369,workforce,2,FALSE))</f>
        <v>0</v>
      </c>
      <c r="M369" s="32">
        <f>IF(M362=0,0,M362/10000*VLOOKUP(C369,workforce,2,FALSE))</f>
        <v>0</v>
      </c>
      <c r="N369" s="32">
        <f>IF(N362=0,0,N362/10000*VLOOKUP(C369,workforce,2,FALSE))</f>
        <v>0</v>
      </c>
    </row>
    <row r="370" spans="2:14" ht="15" thickBot="1" x14ac:dyDescent="0.35">
      <c r="B370" s="23"/>
      <c r="C370" s="30" t="s">
        <v>44</v>
      </c>
      <c r="D370" s="31">
        <f>IF(D362=0,0,D362/10000*VLOOKUP(C370,workforce,2,FALSE))</f>
        <v>0</v>
      </c>
      <c r="E370" s="32">
        <f>IF(E362=0,0,E362/10000*VLOOKUP(C370,workforce,2,FALSE))</f>
        <v>0</v>
      </c>
      <c r="F370" s="32">
        <f>IF(F362=0,0,F362/10000*VLOOKUP(C370,workforce,2,FALSE))</f>
        <v>0</v>
      </c>
      <c r="G370" s="32">
        <f>IF(G362=0,0,G362/10000*VLOOKUP(C370,workforce,2,FALSE))</f>
        <v>0</v>
      </c>
      <c r="H370" s="32">
        <f>IF(H362=0,0,H362/10000*VLOOKUP(C370,workforce,2,FALSE))</f>
        <v>0</v>
      </c>
      <c r="I370" s="32">
        <f>IF(I362=0,0,I362/10000*VLOOKUP(C370,workforce,2,FALSE))</f>
        <v>0</v>
      </c>
      <c r="J370" s="32">
        <f>IF(J362=0,0,J362/10000*VLOOKUP(C370,workforce,2,FALSE))</f>
        <v>0</v>
      </c>
      <c r="K370" s="32">
        <f>IF(K362=0,0,K362/10000*VLOOKUP(C370,workforce,2,FALSE))</f>
        <v>0</v>
      </c>
      <c r="L370" s="32">
        <f>IF(L362=0,0,L362/10000*VLOOKUP(C370,workforce,2,FALSE))</f>
        <v>0</v>
      </c>
      <c r="M370" s="32">
        <f>IF(M362=0,0,M362/10000*VLOOKUP(C370,workforce,2,FALSE))</f>
        <v>0</v>
      </c>
      <c r="N370" s="32">
        <f>IF(N362=0,0,N362/10000*VLOOKUP(C370,workforce,2,FALSE))</f>
        <v>0</v>
      </c>
    </row>
    <row r="371" spans="2:14" ht="15" thickBot="1" x14ac:dyDescent="0.35">
      <c r="B371" s="23"/>
      <c r="C371" s="30" t="s">
        <v>45</v>
      </c>
      <c r="D371" s="31">
        <f>IF(D362=0,0,D362/10000*VLOOKUP(C371,workforce,2,FALSE))</f>
        <v>0</v>
      </c>
      <c r="E371" s="32">
        <f>IF(E362=0,0,E362/10000*VLOOKUP(C371,workforce,2,FALSE))</f>
        <v>0</v>
      </c>
      <c r="F371" s="32">
        <f>IF(F362=0,0,F362/10000*VLOOKUP(C371,workforce,2,FALSE))</f>
        <v>0</v>
      </c>
      <c r="G371" s="32">
        <f>IF(G362=0,0,G362/10000*VLOOKUP(C371,workforce,2,FALSE))</f>
        <v>0</v>
      </c>
      <c r="H371" s="32">
        <f>IF(H362=0,0,H362/10000*VLOOKUP(C371,workforce,2,FALSE))</f>
        <v>0</v>
      </c>
      <c r="I371" s="32">
        <f>IF(I362=0,0,I362/10000*VLOOKUP(C371,workforce,2,FALSE))</f>
        <v>0</v>
      </c>
      <c r="J371" s="32">
        <f>IF(J362=0,0,J362/10000*VLOOKUP(C371,workforce,2,FALSE))</f>
        <v>0</v>
      </c>
      <c r="K371" s="32">
        <f>IF(K362=0,0,K362/10000*VLOOKUP(C371,workforce,2,FALSE))</f>
        <v>0</v>
      </c>
      <c r="L371" s="32">
        <f>IF(L362=0,0,L362/10000*VLOOKUP(C371,workforce,2,FALSE))</f>
        <v>0</v>
      </c>
      <c r="M371" s="32">
        <f>IF(M362=0,0,M362/10000*VLOOKUP(C371,workforce,2,FALSE))</f>
        <v>0</v>
      </c>
      <c r="N371" s="32">
        <f>IF(N362=0,0,N362/10000*VLOOKUP(C371,workforce,2,FALSE))</f>
        <v>0</v>
      </c>
    </row>
    <row r="372" spans="2:14" ht="15" thickBot="1" x14ac:dyDescent="0.35">
      <c r="B372" s="23"/>
      <c r="C372" s="30" t="s">
        <v>46</v>
      </c>
      <c r="D372" s="31">
        <f>IF(D362=0,0,D362/10000*VLOOKUP(C372,workforce,2,FALSE))</f>
        <v>0</v>
      </c>
      <c r="E372" s="32">
        <f>IF(E362=0,0,E362/10000*VLOOKUP(C372,workforce,2,FALSE))</f>
        <v>0</v>
      </c>
      <c r="F372" s="32">
        <f>IF(F362=0,0,F362/10000*VLOOKUP(C372,workforce,2,FALSE))</f>
        <v>0</v>
      </c>
      <c r="G372" s="32">
        <f>IF(G362=0,0,G362/10000*VLOOKUP(C372,workforce,2,FALSE))</f>
        <v>0</v>
      </c>
      <c r="H372" s="32">
        <f>IF(H362=0,0,H362/10000*VLOOKUP(C372,workforce,2,FALSE))</f>
        <v>0</v>
      </c>
      <c r="I372" s="32">
        <f>IF(I362=0,0,I362/10000*VLOOKUP(C372,workforce,2,FALSE))</f>
        <v>0</v>
      </c>
      <c r="J372" s="32">
        <f>IF(J362=0,0,J362/10000*VLOOKUP(C372,workforce,2,FALSE))</f>
        <v>0</v>
      </c>
      <c r="K372" s="32">
        <f>IF(K362=0,0,K362/10000*VLOOKUP(C372,workforce,2,FALSE))</f>
        <v>0</v>
      </c>
      <c r="L372" s="32">
        <f>IF(L362=0,0,L362/10000*VLOOKUP(C372,workforce,2,FALSE))</f>
        <v>0</v>
      </c>
      <c r="M372" s="32">
        <f>IF(M362=0,0,M362/10000*VLOOKUP(C372,workforce,2,FALSE))</f>
        <v>0</v>
      </c>
      <c r="N372" s="32">
        <f>IF(N362=0,0,N362/10000*VLOOKUP(C372,workforce,2,FALSE))</f>
        <v>0</v>
      </c>
    </row>
    <row r="373" spans="2:14" ht="15" thickBot="1" x14ac:dyDescent="0.35">
      <c r="B373" s="23"/>
      <c r="C373" s="30" t="s">
        <v>47</v>
      </c>
      <c r="D373" s="31">
        <f>IF(D362=0,0,D362/10000*VLOOKUP(C373,workforce,2,FALSE))</f>
        <v>0</v>
      </c>
      <c r="E373" s="32">
        <f>IF(E362=0,0,E362/10000*VLOOKUP(C373,workforce,2,FALSE))</f>
        <v>0</v>
      </c>
      <c r="F373" s="32">
        <f>IF(F362=0,0,F362/10000*VLOOKUP(C373,workforce,2,FALSE))</f>
        <v>0</v>
      </c>
      <c r="G373" s="32">
        <f>IF(G362=0,0,G362/10000*VLOOKUP(C373,workforce,2,FALSE))</f>
        <v>0</v>
      </c>
      <c r="H373" s="32">
        <f>IF(H362=0,0,H362/10000*VLOOKUP(C373,workforce,2,FALSE))</f>
        <v>0</v>
      </c>
      <c r="I373" s="32">
        <f>IF(I362=0,0,I362/10000*VLOOKUP(C373,workforce,2,FALSE))</f>
        <v>0</v>
      </c>
      <c r="J373" s="32">
        <f>IF(J362=0,0,J362/10000*VLOOKUP(C373,workforce,2,FALSE))</f>
        <v>0</v>
      </c>
      <c r="K373" s="32">
        <f>IF(K362=0,0,K362/10000*VLOOKUP(C373,workforce,2,FALSE))</f>
        <v>0</v>
      </c>
      <c r="L373" s="32">
        <f>IF(L362=0,0,L362/10000*VLOOKUP(C373,workforce,2,FALSE))</f>
        <v>0</v>
      </c>
      <c r="M373" s="32">
        <f>IF(M362=0,0,M362/10000*VLOOKUP(C373,workforce,2,FALSE))</f>
        <v>0</v>
      </c>
      <c r="N373" s="32">
        <f>IF(N362=0,0,N362/10000*VLOOKUP(C373,workforce,2,FALSE))</f>
        <v>0</v>
      </c>
    </row>
    <row r="374" spans="2:14" ht="15" thickBot="1" x14ac:dyDescent="0.35">
      <c r="B374" s="23"/>
      <c r="C374" s="30" t="s">
        <v>48</v>
      </c>
      <c r="D374" s="31">
        <f>IF(D362=0,0,D362/10000*VLOOKUP(C374,workforce,2,FALSE))</f>
        <v>0</v>
      </c>
      <c r="E374" s="32">
        <f>IF(E362=0,0,E362/10000*VLOOKUP(C374,workforce,2,FALSE))</f>
        <v>0</v>
      </c>
      <c r="F374" s="32">
        <f>IF(F362=0,0,F362/10000*VLOOKUP(C374,workforce,2,FALSE))</f>
        <v>0</v>
      </c>
      <c r="G374" s="32">
        <f>IF(G362=0,0,G362/10000*VLOOKUP(C374,workforce,2,FALSE))</f>
        <v>0</v>
      </c>
      <c r="H374" s="32">
        <f>IF(H362=0,0,H362/10000*VLOOKUP(C374,workforce,2,FALSE))</f>
        <v>0</v>
      </c>
      <c r="I374" s="32">
        <f>IF(I362=0,0,I362/10000*VLOOKUP(C374,workforce,2,FALSE))</f>
        <v>0</v>
      </c>
      <c r="J374" s="32">
        <f>IF(J362=0,0,J362/10000*VLOOKUP(C374,workforce,2,FALSE))</f>
        <v>0</v>
      </c>
      <c r="K374" s="32">
        <f>IF(K362=0,0,K362/10000*VLOOKUP(C374,workforce,2,FALSE))</f>
        <v>0</v>
      </c>
      <c r="L374" s="32">
        <f>IF(L362=0,0,L362/10000*VLOOKUP(C374,workforce,2,FALSE))</f>
        <v>0</v>
      </c>
      <c r="M374" s="32">
        <f>IF(M362=0,0,M362/10000*VLOOKUP(C374,workforce,2,FALSE))</f>
        <v>0</v>
      </c>
      <c r="N374" s="32">
        <f>IF(N362=0,0,N362/10000*VLOOKUP(C374,workforce,2,FALSE))</f>
        <v>0</v>
      </c>
    </row>
    <row r="375" spans="2:14" ht="15" thickBot="1" x14ac:dyDescent="0.35">
      <c r="B375" s="23"/>
      <c r="C375" s="30" t="s">
        <v>49</v>
      </c>
      <c r="D375" s="31">
        <f>IF(D362=0,0,D362/10000*VLOOKUP(C375,workforce,2,FALSE))</f>
        <v>0</v>
      </c>
      <c r="E375" s="32">
        <f>IF(E362=0,0,E362/10000*VLOOKUP(C375,workforce,2,FALSE))</f>
        <v>0</v>
      </c>
      <c r="F375" s="32">
        <f>IF(F362=0,0,F362/10000*VLOOKUP(C375,workforce,2,FALSE))</f>
        <v>0</v>
      </c>
      <c r="G375" s="32">
        <f>IF(G362=0,0,G362/10000*VLOOKUP(C375,workforce,2,FALSE))</f>
        <v>0</v>
      </c>
      <c r="H375" s="32">
        <f>IF(H362=0,0,H362/10000*VLOOKUP(C375,workforce,2,FALSE))</f>
        <v>0</v>
      </c>
      <c r="I375" s="32">
        <f>IF(I362=0,0,I362/10000*VLOOKUP(C375,workforce,2,FALSE))</f>
        <v>0</v>
      </c>
      <c r="J375" s="32">
        <f>IF(J362=0,0,J362/10000*VLOOKUP(C375,workforce,2,FALSE))</f>
        <v>0</v>
      </c>
      <c r="K375" s="32">
        <f>IF(K362=0,0,K362/10000*VLOOKUP(C375,workforce,2,FALSE))</f>
        <v>0</v>
      </c>
      <c r="L375" s="32">
        <f>IF(L362=0,0,L362/10000*VLOOKUP(C375,workforce,2,FALSE))</f>
        <v>0</v>
      </c>
      <c r="M375" s="32">
        <f>IF(M362=0,0,M362/10000*VLOOKUP(C375,workforce,2,FALSE))</f>
        <v>0</v>
      </c>
      <c r="N375" s="32">
        <f>IF(N362=0,0,N362/10000*VLOOKUP(C375,workforce,2,FALSE))</f>
        <v>0</v>
      </c>
    </row>
    <row r="376" spans="2:14" ht="15" thickBot="1" x14ac:dyDescent="0.35">
      <c r="B376" s="23"/>
      <c r="C376" s="33" t="s">
        <v>76</v>
      </c>
      <c r="D376" s="31">
        <f>SUM(D366:D375)</f>
        <v>0</v>
      </c>
      <c r="E376" s="32">
        <f t="shared" ref="E376:N376" si="87">SUM(E366:E375)</f>
        <v>0</v>
      </c>
      <c r="F376" s="32">
        <f t="shared" si="87"/>
        <v>0</v>
      </c>
      <c r="G376" s="32">
        <f t="shared" si="87"/>
        <v>0</v>
      </c>
      <c r="H376" s="32">
        <f t="shared" si="87"/>
        <v>0</v>
      </c>
      <c r="I376" s="32">
        <f t="shared" si="87"/>
        <v>0</v>
      </c>
      <c r="J376" s="32">
        <f t="shared" si="87"/>
        <v>0</v>
      </c>
      <c r="K376" s="32">
        <f t="shared" si="87"/>
        <v>0</v>
      </c>
      <c r="L376" s="32">
        <f t="shared" si="87"/>
        <v>0</v>
      </c>
      <c r="M376" s="32">
        <f t="shared" si="87"/>
        <v>0</v>
      </c>
      <c r="N376" s="32">
        <f t="shared" si="87"/>
        <v>0</v>
      </c>
    </row>
    <row r="377" spans="2:14" ht="15" thickBot="1" x14ac:dyDescent="0.35"/>
    <row r="378" spans="2:14" ht="15" thickBot="1" x14ac:dyDescent="0.35">
      <c r="B378" s="19" t="s">
        <v>77</v>
      </c>
      <c r="C378" s="34" t="s">
        <v>78</v>
      </c>
      <c r="D378" s="35">
        <v>2015</v>
      </c>
      <c r="E378" s="22">
        <v>2016</v>
      </c>
      <c r="F378" s="22">
        <v>2017</v>
      </c>
      <c r="G378" s="22">
        <v>2018</v>
      </c>
      <c r="H378" s="22">
        <v>2019</v>
      </c>
      <c r="I378" s="22">
        <v>2020</v>
      </c>
      <c r="J378" s="22">
        <v>2021</v>
      </c>
      <c r="K378" s="22">
        <v>2022</v>
      </c>
      <c r="L378" s="22">
        <v>2023</v>
      </c>
      <c r="M378" s="22">
        <v>2024</v>
      </c>
      <c r="N378" s="22">
        <v>2025</v>
      </c>
    </row>
    <row r="379" spans="2:14" ht="15" thickBot="1" x14ac:dyDescent="0.35">
      <c r="B379" s="36">
        <v>22</v>
      </c>
      <c r="C379" s="24" t="s">
        <v>72</v>
      </c>
      <c r="D379" s="25">
        <f>IF(C378="--BLANK--",0,VLOOKUP(C378,Maternities,2,FALSE))</f>
        <v>0</v>
      </c>
      <c r="E379" s="37">
        <f>IF(D379=0,0,VLOOKUP(C378,Maternities,3,FALSE))</f>
        <v>0</v>
      </c>
      <c r="F379" s="37">
        <f>IF(E379=0,0,VLOOKUP(C378,Maternities,4,FALSE))</f>
        <v>0</v>
      </c>
      <c r="G379" s="37">
        <f>IF(F379=0,0,VLOOKUP(C378,Maternities,5,FALSE))</f>
        <v>0</v>
      </c>
      <c r="H379" s="37">
        <f>IF(G379=0,0,VLOOKUP(C378,Maternities,6,FALSE))</f>
        <v>0</v>
      </c>
      <c r="I379" s="37">
        <f>IF(H379=0,0,VLOOKUP(C378,Maternities,7,FALSE))</f>
        <v>0</v>
      </c>
      <c r="J379" s="37">
        <f>IF(I379=0,0,VLOOKUP(C378,Maternities,8,FALSE))</f>
        <v>0</v>
      </c>
      <c r="K379" s="37">
        <f>IF(J379=0,0,VLOOKUP(C378,Maternities,9,FALSE))</f>
        <v>0</v>
      </c>
      <c r="L379" s="37">
        <f>IF(K379=0,0,VLOOKUP(C378,Maternities,10,FALSE))</f>
        <v>0</v>
      </c>
      <c r="M379" s="37">
        <f>IF(L379=0,0,VLOOKUP(C378,Maternities,11,FALSE))</f>
        <v>0</v>
      </c>
      <c r="N379" s="37">
        <f>IF(M379=0,0,VLOOKUP(C378,Maternities,12,FALSE))</f>
        <v>0</v>
      </c>
    </row>
    <row r="380" spans="2:14" ht="15" thickBot="1" x14ac:dyDescent="0.35">
      <c r="B380" s="23"/>
      <c r="C380" s="26" t="s">
        <v>73</v>
      </c>
      <c r="D380" s="38">
        <f t="shared" ref="D380:N380" si="88">IF(D379=0,0,D379*severe)</f>
        <v>0</v>
      </c>
      <c r="E380" s="39">
        <f t="shared" si="88"/>
        <v>0</v>
      </c>
      <c r="F380" s="39">
        <f t="shared" si="88"/>
        <v>0</v>
      </c>
      <c r="G380" s="39">
        <f t="shared" si="88"/>
        <v>0</v>
      </c>
      <c r="H380" s="39">
        <f t="shared" si="88"/>
        <v>0</v>
      </c>
      <c r="I380" s="39">
        <f t="shared" si="88"/>
        <v>0</v>
      </c>
      <c r="J380" s="39">
        <f t="shared" si="88"/>
        <v>0</v>
      </c>
      <c r="K380" s="39">
        <f t="shared" si="88"/>
        <v>0</v>
      </c>
      <c r="L380" s="39">
        <f t="shared" si="88"/>
        <v>0</v>
      </c>
      <c r="M380" s="39">
        <f t="shared" si="88"/>
        <v>0</v>
      </c>
      <c r="N380" s="39">
        <f t="shared" si="88"/>
        <v>0</v>
      </c>
    </row>
    <row r="381" spans="2:14" ht="15" thickBot="1" x14ac:dyDescent="0.35">
      <c r="B381" s="23"/>
      <c r="C381" s="26" t="s">
        <v>74</v>
      </c>
      <c r="D381" s="38">
        <f t="shared" ref="D381:N381" si="89">IF(D379=0,0,D379*moderateHigh)</f>
        <v>0</v>
      </c>
      <c r="E381" s="39">
        <f t="shared" si="89"/>
        <v>0</v>
      </c>
      <c r="F381" s="39">
        <f t="shared" si="89"/>
        <v>0</v>
      </c>
      <c r="G381" s="39">
        <f t="shared" si="89"/>
        <v>0</v>
      </c>
      <c r="H381" s="39">
        <f t="shared" si="89"/>
        <v>0</v>
      </c>
      <c r="I381" s="39">
        <f t="shared" si="89"/>
        <v>0</v>
      </c>
      <c r="J381" s="39">
        <f t="shared" si="89"/>
        <v>0</v>
      </c>
      <c r="K381" s="39">
        <f t="shared" si="89"/>
        <v>0</v>
      </c>
      <c r="L381" s="39">
        <f t="shared" si="89"/>
        <v>0</v>
      </c>
      <c r="M381" s="39">
        <f t="shared" si="89"/>
        <v>0</v>
      </c>
      <c r="N381" s="39">
        <f t="shared" si="89"/>
        <v>0</v>
      </c>
    </row>
    <row r="382" spans="2:14" ht="15" thickBot="1" x14ac:dyDescent="0.35">
      <c r="B382" s="23"/>
      <c r="C382" s="29" t="s">
        <v>75</v>
      </c>
      <c r="D382" s="38">
        <f t="shared" ref="D382:N382" si="90">IF(D379=0,0,SUM(D380:D381))</f>
        <v>0</v>
      </c>
      <c r="E382" s="39">
        <f t="shared" si="90"/>
        <v>0</v>
      </c>
      <c r="F382" s="39">
        <f t="shared" si="90"/>
        <v>0</v>
      </c>
      <c r="G382" s="39">
        <f t="shared" si="90"/>
        <v>0</v>
      </c>
      <c r="H382" s="39">
        <f t="shared" si="90"/>
        <v>0</v>
      </c>
      <c r="I382" s="39">
        <f t="shared" si="90"/>
        <v>0</v>
      </c>
      <c r="J382" s="39">
        <f t="shared" si="90"/>
        <v>0</v>
      </c>
      <c r="K382" s="39">
        <f t="shared" si="90"/>
        <v>0</v>
      </c>
      <c r="L382" s="39">
        <f t="shared" si="90"/>
        <v>0</v>
      </c>
      <c r="M382" s="39">
        <f t="shared" si="90"/>
        <v>0</v>
      </c>
      <c r="N382" s="39">
        <f t="shared" si="90"/>
        <v>0</v>
      </c>
    </row>
    <row r="383" spans="2:14" ht="15" thickBot="1" x14ac:dyDescent="0.35">
      <c r="B383" s="23"/>
      <c r="C383" s="30" t="s">
        <v>40</v>
      </c>
      <c r="D383" s="31">
        <f>IF(D379=0,0,D379/10000*VLOOKUP(C383,workforce,2,FALSE))</f>
        <v>0</v>
      </c>
      <c r="E383" s="32">
        <f>IF(E379=0,0,E379/10000*VLOOKUP(C383,workforce,2,FALSE))</f>
        <v>0</v>
      </c>
      <c r="F383" s="32">
        <f>IF(F379=0,0,F379/10000*VLOOKUP(C383,workforce,2,FALSE))</f>
        <v>0</v>
      </c>
      <c r="G383" s="32">
        <f>IF(G379=0,0,G379/10000*VLOOKUP(C383,workforce,2,FALSE))</f>
        <v>0</v>
      </c>
      <c r="H383" s="32">
        <f>IF(H379=0,0,H379/10000*VLOOKUP(C383,workforce,2,FALSE))</f>
        <v>0</v>
      </c>
      <c r="I383" s="32">
        <f>IF(I379=0,0,I379/10000*VLOOKUP(C383,workforce,2,FALSE))</f>
        <v>0</v>
      </c>
      <c r="J383" s="32">
        <f>IF(J379=0,0,J379/10000*VLOOKUP(C383,workforce,2,FALSE))</f>
        <v>0</v>
      </c>
      <c r="K383" s="32">
        <f>IF(K379=0,0,K379/10000*VLOOKUP(C383,workforce,2,FALSE))</f>
        <v>0</v>
      </c>
      <c r="L383" s="32">
        <f>IF(L379=0,0,L379/10000*VLOOKUP(C383,workforce,2,FALSE))</f>
        <v>0</v>
      </c>
      <c r="M383" s="32">
        <f>IF(M379=0,0,M379/10000*VLOOKUP(C383,workforce,2,FALSE))</f>
        <v>0</v>
      </c>
      <c r="N383" s="32">
        <f>IF(N379=0,0,N379/10000*VLOOKUP(C383,workforce,2,FALSE))</f>
        <v>0</v>
      </c>
    </row>
    <row r="384" spans="2:14" ht="15" thickBot="1" x14ac:dyDescent="0.35">
      <c r="B384" s="23"/>
      <c r="C384" s="30" t="s">
        <v>41</v>
      </c>
      <c r="D384" s="31">
        <f>IF(D379=0,0,D379/10000*VLOOKUP(C384,workforce,2,FALSE))</f>
        <v>0</v>
      </c>
      <c r="E384" s="32">
        <f>IF(E379=0,0,E379/10000*VLOOKUP(C384,workforce,2,FALSE))</f>
        <v>0</v>
      </c>
      <c r="F384" s="32">
        <f>IF(F379=0,0,F379/10000*VLOOKUP(C384,workforce,2,FALSE))</f>
        <v>0</v>
      </c>
      <c r="G384" s="32">
        <f>IF(G379=0,0,G379/10000*VLOOKUP(C384,workforce,2,FALSE))</f>
        <v>0</v>
      </c>
      <c r="H384" s="32">
        <f>IF(H379=0,0,H379/10000*VLOOKUP(C384,workforce,2,FALSE))</f>
        <v>0</v>
      </c>
      <c r="I384" s="32">
        <f>IF(I379=0,0,I379/10000*VLOOKUP(C384,workforce,2,FALSE))</f>
        <v>0</v>
      </c>
      <c r="J384" s="32">
        <f>IF(J379=0,0,J379/10000*VLOOKUP(C384,workforce,2,FALSE))</f>
        <v>0</v>
      </c>
      <c r="K384" s="32">
        <f>IF(K379=0,0,K379/10000*VLOOKUP(C384,workforce,2,FALSE))</f>
        <v>0</v>
      </c>
      <c r="L384" s="32">
        <f>IF(L379=0,0,L379/10000*VLOOKUP(C384,workforce,2,FALSE))</f>
        <v>0</v>
      </c>
      <c r="M384" s="32">
        <f>IF(M379=0,0,M379/10000*VLOOKUP(C384,workforce,2,FALSE))</f>
        <v>0</v>
      </c>
      <c r="N384" s="32">
        <f>IF(N379=0,0,N379/10000*VLOOKUP(C384,workforce,2,FALSE))</f>
        <v>0</v>
      </c>
    </row>
    <row r="385" spans="2:14" ht="15" thickBot="1" x14ac:dyDescent="0.35">
      <c r="B385" s="23"/>
      <c r="C385" s="30" t="s">
        <v>42</v>
      </c>
      <c r="D385" s="31">
        <f>IF(D379=0,0,D379/10000*VLOOKUP(C385,workforce,2,FALSE))</f>
        <v>0</v>
      </c>
      <c r="E385" s="32">
        <f>IF(E379=0,0,E379/10000*VLOOKUP(C385,workforce,2,FALSE))</f>
        <v>0</v>
      </c>
      <c r="F385" s="32">
        <f>IF(F379=0,0,F379/10000*VLOOKUP(C385,workforce,2,FALSE))</f>
        <v>0</v>
      </c>
      <c r="G385" s="32">
        <f>IF(G379=0,0,G379/10000*VLOOKUP(C385,workforce,2,FALSE))</f>
        <v>0</v>
      </c>
      <c r="H385" s="32">
        <f>IF(H379=0,0,H379/10000*VLOOKUP(C385,workforce,2,FALSE))</f>
        <v>0</v>
      </c>
      <c r="I385" s="32">
        <f>IF(I379=0,0,I379/10000*VLOOKUP(C385,workforce,2,FALSE))</f>
        <v>0</v>
      </c>
      <c r="J385" s="32">
        <f>IF(J379=0,0,J379/10000*VLOOKUP(C385,workforce,2,FALSE))</f>
        <v>0</v>
      </c>
      <c r="K385" s="32">
        <f>IF(K379=0,0,K379/10000*VLOOKUP(C385,workforce,2,FALSE))</f>
        <v>0</v>
      </c>
      <c r="L385" s="32">
        <f>IF(L379=0,0,L379/10000*VLOOKUP(C385,workforce,2,FALSE))</f>
        <v>0</v>
      </c>
      <c r="M385" s="32">
        <f>IF(M379=0,0,M379/10000*VLOOKUP(C385,workforce,2,FALSE))</f>
        <v>0</v>
      </c>
      <c r="N385" s="32">
        <f>IF(N379=0,0,N379/10000*VLOOKUP(C385,workforce,2,FALSE))</f>
        <v>0</v>
      </c>
    </row>
    <row r="386" spans="2:14" ht="15" thickBot="1" x14ac:dyDescent="0.35">
      <c r="B386" s="23"/>
      <c r="C386" s="30" t="s">
        <v>43</v>
      </c>
      <c r="D386" s="31">
        <f>IF(D379=0,0,D379/10000*VLOOKUP(C386,workforce,2,FALSE))</f>
        <v>0</v>
      </c>
      <c r="E386" s="32">
        <f>IF(E379=0,0,E379/10000*VLOOKUP(C386,workforce,2,FALSE))</f>
        <v>0</v>
      </c>
      <c r="F386" s="32">
        <f>IF(F379=0,0,F379/10000*VLOOKUP(C386,workforce,2,FALSE))</f>
        <v>0</v>
      </c>
      <c r="G386" s="32">
        <f>IF(G379=0,0,G379/10000*VLOOKUP(C386,workforce,2,FALSE))</f>
        <v>0</v>
      </c>
      <c r="H386" s="32">
        <f>IF(H379=0,0,H379/10000*VLOOKUP(C386,workforce,2,FALSE))</f>
        <v>0</v>
      </c>
      <c r="I386" s="32">
        <f>IF(I379=0,0,I379/10000*VLOOKUP(C386,workforce,2,FALSE))</f>
        <v>0</v>
      </c>
      <c r="J386" s="32">
        <f>IF(J379=0,0,J379/10000*VLOOKUP(C386,workforce,2,FALSE))</f>
        <v>0</v>
      </c>
      <c r="K386" s="32">
        <f>IF(K379=0,0,K379/10000*VLOOKUP(C386,workforce,2,FALSE))</f>
        <v>0</v>
      </c>
      <c r="L386" s="32">
        <f>IF(L379=0,0,L379/10000*VLOOKUP(C386,workforce,2,FALSE))</f>
        <v>0</v>
      </c>
      <c r="M386" s="32">
        <f>IF(M379=0,0,M379/10000*VLOOKUP(C386,workforce,2,FALSE))</f>
        <v>0</v>
      </c>
      <c r="N386" s="32">
        <f>IF(N379=0,0,N379/10000*VLOOKUP(C386,workforce,2,FALSE))</f>
        <v>0</v>
      </c>
    </row>
    <row r="387" spans="2:14" ht="15" thickBot="1" x14ac:dyDescent="0.35">
      <c r="B387" s="23"/>
      <c r="C387" s="30" t="s">
        <v>44</v>
      </c>
      <c r="D387" s="31">
        <f>IF(D379=0,0,D379/10000*VLOOKUP(C387,workforce,2,FALSE))</f>
        <v>0</v>
      </c>
      <c r="E387" s="32">
        <f>IF(E379=0,0,E379/10000*VLOOKUP(C387,workforce,2,FALSE))</f>
        <v>0</v>
      </c>
      <c r="F387" s="32">
        <f>IF(F379=0,0,F379/10000*VLOOKUP(C387,workforce,2,FALSE))</f>
        <v>0</v>
      </c>
      <c r="G387" s="32">
        <f>IF(G379=0,0,G379/10000*VLOOKUP(C387,workforce,2,FALSE))</f>
        <v>0</v>
      </c>
      <c r="H387" s="32">
        <f>IF(H379=0,0,H379/10000*VLOOKUP(C387,workforce,2,FALSE))</f>
        <v>0</v>
      </c>
      <c r="I387" s="32">
        <f>IF(I379=0,0,I379/10000*VLOOKUP(C387,workforce,2,FALSE))</f>
        <v>0</v>
      </c>
      <c r="J387" s="32">
        <f>IF(J379=0,0,J379/10000*VLOOKUP(C387,workforce,2,FALSE))</f>
        <v>0</v>
      </c>
      <c r="K387" s="32">
        <f>IF(K379=0,0,K379/10000*VLOOKUP(C387,workforce,2,FALSE))</f>
        <v>0</v>
      </c>
      <c r="L387" s="32">
        <f>IF(L379=0,0,L379/10000*VLOOKUP(C387,workforce,2,FALSE))</f>
        <v>0</v>
      </c>
      <c r="M387" s="32">
        <f>IF(M379=0,0,M379/10000*VLOOKUP(C387,workforce,2,FALSE))</f>
        <v>0</v>
      </c>
      <c r="N387" s="32">
        <f>IF(N379=0,0,N379/10000*VLOOKUP(C387,workforce,2,FALSE))</f>
        <v>0</v>
      </c>
    </row>
    <row r="388" spans="2:14" ht="15" thickBot="1" x14ac:dyDescent="0.35">
      <c r="B388" s="23"/>
      <c r="C388" s="30" t="s">
        <v>45</v>
      </c>
      <c r="D388" s="31">
        <f>IF(D379=0,0,D379/10000*VLOOKUP(C388,workforce,2,FALSE))</f>
        <v>0</v>
      </c>
      <c r="E388" s="32">
        <f>IF(E379=0,0,E379/10000*VLOOKUP(C388,workforce,2,FALSE))</f>
        <v>0</v>
      </c>
      <c r="F388" s="32">
        <f>IF(F379=0,0,F379/10000*VLOOKUP(C388,workforce,2,FALSE))</f>
        <v>0</v>
      </c>
      <c r="G388" s="32">
        <f>IF(G379=0,0,G379/10000*VLOOKUP(C388,workforce,2,FALSE))</f>
        <v>0</v>
      </c>
      <c r="H388" s="32">
        <f>IF(H379=0,0,H379/10000*VLOOKUP(C388,workforce,2,FALSE))</f>
        <v>0</v>
      </c>
      <c r="I388" s="32">
        <f>IF(I379=0,0,I379/10000*VLOOKUP(C388,workforce,2,FALSE))</f>
        <v>0</v>
      </c>
      <c r="J388" s="32">
        <f>IF(J379=0,0,J379/10000*VLOOKUP(C388,workforce,2,FALSE))</f>
        <v>0</v>
      </c>
      <c r="K388" s="32">
        <f>IF(K379=0,0,K379/10000*VLOOKUP(C388,workforce,2,FALSE))</f>
        <v>0</v>
      </c>
      <c r="L388" s="32">
        <f>IF(L379=0,0,L379/10000*VLOOKUP(C388,workforce,2,FALSE))</f>
        <v>0</v>
      </c>
      <c r="M388" s="32">
        <f>IF(M379=0,0,M379/10000*VLOOKUP(C388,workforce,2,FALSE))</f>
        <v>0</v>
      </c>
      <c r="N388" s="32">
        <f>IF(N379=0,0,N379/10000*VLOOKUP(C388,workforce,2,FALSE))</f>
        <v>0</v>
      </c>
    </row>
    <row r="389" spans="2:14" ht="15" thickBot="1" x14ac:dyDescent="0.35">
      <c r="B389" s="23"/>
      <c r="C389" s="30" t="s">
        <v>46</v>
      </c>
      <c r="D389" s="31">
        <f>IF(D379=0,0,D379/10000*VLOOKUP(C389,workforce,2,FALSE))</f>
        <v>0</v>
      </c>
      <c r="E389" s="32">
        <f>IF(E379=0,0,E379/10000*VLOOKUP(C389,workforce,2,FALSE))</f>
        <v>0</v>
      </c>
      <c r="F389" s="32">
        <f>IF(F379=0,0,F379/10000*VLOOKUP(C389,workforce,2,FALSE))</f>
        <v>0</v>
      </c>
      <c r="G389" s="32">
        <f>IF(G379=0,0,G379/10000*VLOOKUP(C389,workforce,2,FALSE))</f>
        <v>0</v>
      </c>
      <c r="H389" s="32">
        <f>IF(H379=0,0,H379/10000*VLOOKUP(C389,workforce,2,FALSE))</f>
        <v>0</v>
      </c>
      <c r="I389" s="32">
        <f>IF(I379=0,0,I379/10000*VLOOKUP(C389,workforce,2,FALSE))</f>
        <v>0</v>
      </c>
      <c r="J389" s="32">
        <f>IF(J379=0,0,J379/10000*VLOOKUP(C389,workforce,2,FALSE))</f>
        <v>0</v>
      </c>
      <c r="K389" s="32">
        <f>IF(K379=0,0,K379/10000*VLOOKUP(C389,workforce,2,FALSE))</f>
        <v>0</v>
      </c>
      <c r="L389" s="32">
        <f>IF(L379=0,0,L379/10000*VLOOKUP(C389,workforce,2,FALSE))</f>
        <v>0</v>
      </c>
      <c r="M389" s="32">
        <f>IF(M379=0,0,M379/10000*VLOOKUP(C389,workforce,2,FALSE))</f>
        <v>0</v>
      </c>
      <c r="N389" s="32">
        <f>IF(N379=0,0,N379/10000*VLOOKUP(C389,workforce,2,FALSE))</f>
        <v>0</v>
      </c>
    </row>
    <row r="390" spans="2:14" ht="15" thickBot="1" x14ac:dyDescent="0.35">
      <c r="B390" s="23"/>
      <c r="C390" s="30" t="s">
        <v>47</v>
      </c>
      <c r="D390" s="31">
        <f>IF(D379=0,0,D379/10000*VLOOKUP(C390,workforce,2,FALSE))</f>
        <v>0</v>
      </c>
      <c r="E390" s="32">
        <f>IF(E379=0,0,E379/10000*VLOOKUP(C390,workforce,2,FALSE))</f>
        <v>0</v>
      </c>
      <c r="F390" s="32">
        <f>IF(F379=0,0,F379/10000*VLOOKUP(C390,workforce,2,FALSE))</f>
        <v>0</v>
      </c>
      <c r="G390" s="32">
        <f>IF(G379=0,0,G379/10000*VLOOKUP(C390,workforce,2,FALSE))</f>
        <v>0</v>
      </c>
      <c r="H390" s="32">
        <f>IF(H379=0,0,H379/10000*VLOOKUP(C390,workforce,2,FALSE))</f>
        <v>0</v>
      </c>
      <c r="I390" s="32">
        <f>IF(I379=0,0,I379/10000*VLOOKUP(C390,workforce,2,FALSE))</f>
        <v>0</v>
      </c>
      <c r="J390" s="32">
        <f>IF(J379=0,0,J379/10000*VLOOKUP(C390,workforce,2,FALSE))</f>
        <v>0</v>
      </c>
      <c r="K390" s="32">
        <f>IF(K379=0,0,K379/10000*VLOOKUP(C390,workforce,2,FALSE))</f>
        <v>0</v>
      </c>
      <c r="L390" s="32">
        <f>IF(L379=0,0,L379/10000*VLOOKUP(C390,workforce,2,FALSE))</f>
        <v>0</v>
      </c>
      <c r="M390" s="32">
        <f>IF(M379=0,0,M379/10000*VLOOKUP(C390,workforce,2,FALSE))</f>
        <v>0</v>
      </c>
      <c r="N390" s="32">
        <f>IF(N379=0,0,N379/10000*VLOOKUP(C390,workforce,2,FALSE))</f>
        <v>0</v>
      </c>
    </row>
    <row r="391" spans="2:14" ht="15" thickBot="1" x14ac:dyDescent="0.35">
      <c r="B391" s="23"/>
      <c r="C391" s="30" t="s">
        <v>48</v>
      </c>
      <c r="D391" s="31">
        <f>IF(D379=0,0,D379/10000*VLOOKUP(C391,workforce,2,FALSE))</f>
        <v>0</v>
      </c>
      <c r="E391" s="32">
        <f>IF(E379=0,0,E379/10000*VLOOKUP(C391,workforce,2,FALSE))</f>
        <v>0</v>
      </c>
      <c r="F391" s="32">
        <f>IF(F379=0,0,F379/10000*VLOOKUP(C391,workforce,2,FALSE))</f>
        <v>0</v>
      </c>
      <c r="G391" s="32">
        <f>IF(G379=0,0,G379/10000*VLOOKUP(C391,workforce,2,FALSE))</f>
        <v>0</v>
      </c>
      <c r="H391" s="32">
        <f>IF(H379=0,0,H379/10000*VLOOKUP(C391,workforce,2,FALSE))</f>
        <v>0</v>
      </c>
      <c r="I391" s="32">
        <f>IF(I379=0,0,I379/10000*VLOOKUP(C391,workforce,2,FALSE))</f>
        <v>0</v>
      </c>
      <c r="J391" s="32">
        <f>IF(J379=0,0,J379/10000*VLOOKUP(C391,workforce,2,FALSE))</f>
        <v>0</v>
      </c>
      <c r="K391" s="32">
        <f>IF(K379=0,0,K379/10000*VLOOKUP(C391,workforce,2,FALSE))</f>
        <v>0</v>
      </c>
      <c r="L391" s="32">
        <f>IF(L379=0,0,L379/10000*VLOOKUP(C391,workforce,2,FALSE))</f>
        <v>0</v>
      </c>
      <c r="M391" s="32">
        <f>IF(M379=0,0,M379/10000*VLOOKUP(C391,workforce,2,FALSE))</f>
        <v>0</v>
      </c>
      <c r="N391" s="32">
        <f>IF(N379=0,0,N379/10000*VLOOKUP(C391,workforce,2,FALSE))</f>
        <v>0</v>
      </c>
    </row>
    <row r="392" spans="2:14" ht="15" thickBot="1" x14ac:dyDescent="0.35">
      <c r="B392" s="23"/>
      <c r="C392" s="30" t="s">
        <v>49</v>
      </c>
      <c r="D392" s="31">
        <f>IF(D379=0,0,D379/10000*VLOOKUP(C392,workforce,2,FALSE))</f>
        <v>0</v>
      </c>
      <c r="E392" s="32">
        <f>IF(E379=0,0,E379/10000*VLOOKUP(C392,workforce,2,FALSE))</f>
        <v>0</v>
      </c>
      <c r="F392" s="32">
        <f>IF(F379=0,0,F379/10000*VLOOKUP(C392,workforce,2,FALSE))</f>
        <v>0</v>
      </c>
      <c r="G392" s="32">
        <f>IF(G379=0,0,G379/10000*VLOOKUP(C392,workforce,2,FALSE))</f>
        <v>0</v>
      </c>
      <c r="H392" s="32">
        <f>IF(H379=0,0,H379/10000*VLOOKUP(C392,workforce,2,FALSE))</f>
        <v>0</v>
      </c>
      <c r="I392" s="32">
        <f>IF(I379=0,0,I379/10000*VLOOKUP(C392,workforce,2,FALSE))</f>
        <v>0</v>
      </c>
      <c r="J392" s="32">
        <f>IF(J379=0,0,J379/10000*VLOOKUP(C392,workforce,2,FALSE))</f>
        <v>0</v>
      </c>
      <c r="K392" s="32">
        <f>IF(K379=0,0,K379/10000*VLOOKUP(C392,workforce,2,FALSE))</f>
        <v>0</v>
      </c>
      <c r="L392" s="32">
        <f>IF(L379=0,0,L379/10000*VLOOKUP(C392,workforce,2,FALSE))</f>
        <v>0</v>
      </c>
      <c r="M392" s="32">
        <f>IF(M379=0,0,M379/10000*VLOOKUP(C392,workforce,2,FALSE))</f>
        <v>0</v>
      </c>
      <c r="N392" s="32">
        <f>IF(N379=0,0,N379/10000*VLOOKUP(C392,workforce,2,FALSE))</f>
        <v>0</v>
      </c>
    </row>
    <row r="393" spans="2:14" ht="15" thickBot="1" x14ac:dyDescent="0.35">
      <c r="B393" s="23"/>
      <c r="C393" s="33" t="s">
        <v>76</v>
      </c>
      <c r="D393" s="31">
        <f>SUM(D383:D392)</f>
        <v>0</v>
      </c>
      <c r="E393" s="32">
        <f t="shared" ref="E393:N393" si="91">SUM(E383:E392)</f>
        <v>0</v>
      </c>
      <c r="F393" s="32">
        <f t="shared" si="91"/>
        <v>0</v>
      </c>
      <c r="G393" s="32">
        <f t="shared" si="91"/>
        <v>0</v>
      </c>
      <c r="H393" s="32">
        <f t="shared" si="91"/>
        <v>0</v>
      </c>
      <c r="I393" s="32">
        <f t="shared" si="91"/>
        <v>0</v>
      </c>
      <c r="J393" s="32">
        <f t="shared" si="91"/>
        <v>0</v>
      </c>
      <c r="K393" s="32">
        <f t="shared" si="91"/>
        <v>0</v>
      </c>
      <c r="L393" s="32">
        <f t="shared" si="91"/>
        <v>0</v>
      </c>
      <c r="M393" s="32">
        <f t="shared" si="91"/>
        <v>0</v>
      </c>
      <c r="N393" s="32">
        <f t="shared" si="91"/>
        <v>0</v>
      </c>
    </row>
    <row r="394" spans="2:14" ht="15" thickBot="1" x14ac:dyDescent="0.35"/>
    <row r="395" spans="2:14" ht="15" thickBot="1" x14ac:dyDescent="0.35">
      <c r="B395" s="19" t="s">
        <v>77</v>
      </c>
      <c r="C395" s="34" t="s">
        <v>78</v>
      </c>
      <c r="D395" s="35">
        <v>2015</v>
      </c>
      <c r="E395" s="22">
        <v>2016</v>
      </c>
      <c r="F395" s="22">
        <v>2017</v>
      </c>
      <c r="G395" s="22">
        <v>2018</v>
      </c>
      <c r="H395" s="22">
        <v>2019</v>
      </c>
      <c r="I395" s="22">
        <v>2020</v>
      </c>
      <c r="J395" s="22">
        <v>2021</v>
      </c>
      <c r="K395" s="22">
        <v>2022</v>
      </c>
      <c r="L395" s="22">
        <v>2023</v>
      </c>
      <c r="M395" s="22">
        <v>2024</v>
      </c>
      <c r="N395" s="22">
        <v>2025</v>
      </c>
    </row>
    <row r="396" spans="2:14" ht="15" thickBot="1" x14ac:dyDescent="0.35">
      <c r="B396" s="36">
        <v>23</v>
      </c>
      <c r="C396" s="24" t="s">
        <v>72</v>
      </c>
      <c r="D396" s="25">
        <f>IF(C395="--BLANK--",0,VLOOKUP(C395,Maternities,2,FALSE))</f>
        <v>0</v>
      </c>
      <c r="E396" s="37">
        <f>IF(D396=0,0,VLOOKUP(C395,Maternities,3,FALSE))</f>
        <v>0</v>
      </c>
      <c r="F396" s="37">
        <f>IF(E396=0,0,VLOOKUP(C395,Maternities,4,FALSE))</f>
        <v>0</v>
      </c>
      <c r="G396" s="37">
        <f>IF(F396=0,0,VLOOKUP(C395,Maternities,5,FALSE))</f>
        <v>0</v>
      </c>
      <c r="H396" s="37">
        <f>IF(G396=0,0,VLOOKUP(C395,Maternities,6,FALSE))</f>
        <v>0</v>
      </c>
      <c r="I396" s="37">
        <f>IF(H396=0,0,VLOOKUP(C395,Maternities,7,FALSE))</f>
        <v>0</v>
      </c>
      <c r="J396" s="37">
        <f>IF(I396=0,0,VLOOKUP(C395,Maternities,8,FALSE))</f>
        <v>0</v>
      </c>
      <c r="K396" s="37">
        <f>IF(J396=0,0,VLOOKUP(C395,Maternities,9,FALSE))</f>
        <v>0</v>
      </c>
      <c r="L396" s="37">
        <f>IF(K396=0,0,VLOOKUP(C395,Maternities,10,FALSE))</f>
        <v>0</v>
      </c>
      <c r="M396" s="37">
        <f>IF(L396=0,0,VLOOKUP(C395,Maternities,11,FALSE))</f>
        <v>0</v>
      </c>
      <c r="N396" s="37">
        <f>IF(M396=0,0,VLOOKUP(C395,Maternities,12,FALSE))</f>
        <v>0</v>
      </c>
    </row>
    <row r="397" spans="2:14" ht="15" thickBot="1" x14ac:dyDescent="0.35">
      <c r="B397" s="23"/>
      <c r="C397" s="26" t="s">
        <v>73</v>
      </c>
      <c r="D397" s="27">
        <f t="shared" ref="D397:N397" si="92">IF(D396=0,0,D396*severe)</f>
        <v>0</v>
      </c>
      <c r="E397" s="28">
        <f t="shared" si="92"/>
        <v>0</v>
      </c>
      <c r="F397" s="28">
        <f t="shared" si="92"/>
        <v>0</v>
      </c>
      <c r="G397" s="28">
        <f t="shared" si="92"/>
        <v>0</v>
      </c>
      <c r="H397" s="28">
        <f t="shared" si="92"/>
        <v>0</v>
      </c>
      <c r="I397" s="28">
        <f t="shared" si="92"/>
        <v>0</v>
      </c>
      <c r="J397" s="28">
        <f t="shared" si="92"/>
        <v>0</v>
      </c>
      <c r="K397" s="28">
        <f t="shared" si="92"/>
        <v>0</v>
      </c>
      <c r="L397" s="28">
        <f t="shared" si="92"/>
        <v>0</v>
      </c>
      <c r="M397" s="28">
        <f t="shared" si="92"/>
        <v>0</v>
      </c>
      <c r="N397" s="28">
        <f t="shared" si="92"/>
        <v>0</v>
      </c>
    </row>
    <row r="398" spans="2:14" ht="15" thickBot="1" x14ac:dyDescent="0.35">
      <c r="B398" s="23"/>
      <c r="C398" s="26" t="s">
        <v>74</v>
      </c>
      <c r="D398" s="27">
        <f t="shared" ref="D398:N398" si="93">IF(D396=0,0,D396*moderateHigh)</f>
        <v>0</v>
      </c>
      <c r="E398" s="28">
        <f t="shared" si="93"/>
        <v>0</v>
      </c>
      <c r="F398" s="28">
        <f t="shared" si="93"/>
        <v>0</v>
      </c>
      <c r="G398" s="28">
        <f t="shared" si="93"/>
        <v>0</v>
      </c>
      <c r="H398" s="28">
        <f t="shared" si="93"/>
        <v>0</v>
      </c>
      <c r="I398" s="28">
        <f t="shared" si="93"/>
        <v>0</v>
      </c>
      <c r="J398" s="28">
        <f t="shared" si="93"/>
        <v>0</v>
      </c>
      <c r="K398" s="28">
        <f t="shared" si="93"/>
        <v>0</v>
      </c>
      <c r="L398" s="28">
        <f t="shared" si="93"/>
        <v>0</v>
      </c>
      <c r="M398" s="28">
        <f t="shared" si="93"/>
        <v>0</v>
      </c>
      <c r="N398" s="28">
        <f t="shared" si="93"/>
        <v>0</v>
      </c>
    </row>
    <row r="399" spans="2:14" ht="15" thickBot="1" x14ac:dyDescent="0.35">
      <c r="B399" s="23"/>
      <c r="C399" s="29" t="s">
        <v>75</v>
      </c>
      <c r="D399" s="27">
        <f t="shared" ref="D399:N399" si="94">IF(D396=0,0,SUM(D397:D398))</f>
        <v>0</v>
      </c>
      <c r="E399" s="28">
        <f t="shared" si="94"/>
        <v>0</v>
      </c>
      <c r="F399" s="28">
        <f t="shared" si="94"/>
        <v>0</v>
      </c>
      <c r="G399" s="28">
        <f t="shared" si="94"/>
        <v>0</v>
      </c>
      <c r="H399" s="28">
        <f t="shared" si="94"/>
        <v>0</v>
      </c>
      <c r="I399" s="28">
        <f t="shared" si="94"/>
        <v>0</v>
      </c>
      <c r="J399" s="28">
        <f t="shared" si="94"/>
        <v>0</v>
      </c>
      <c r="K399" s="28">
        <f t="shared" si="94"/>
        <v>0</v>
      </c>
      <c r="L399" s="28">
        <f t="shared" si="94"/>
        <v>0</v>
      </c>
      <c r="M399" s="28">
        <f t="shared" si="94"/>
        <v>0</v>
      </c>
      <c r="N399" s="28">
        <f t="shared" si="94"/>
        <v>0</v>
      </c>
    </row>
    <row r="400" spans="2:14" ht="15" thickBot="1" x14ac:dyDescent="0.35">
      <c r="B400" s="23"/>
      <c r="C400" s="30" t="s">
        <v>40</v>
      </c>
      <c r="D400" s="31">
        <f>IF(D396=0,0,D396/10000*VLOOKUP(C400,workforce,2,FALSE))</f>
        <v>0</v>
      </c>
      <c r="E400" s="32">
        <f>IF(E396=0,0,E396/10000*VLOOKUP(C400,workforce,2,FALSE))</f>
        <v>0</v>
      </c>
      <c r="F400" s="32">
        <f>IF(F396=0,0,F396/10000*VLOOKUP(C400,workforce,2,FALSE))</f>
        <v>0</v>
      </c>
      <c r="G400" s="32">
        <f>IF(G396=0,0,G396/10000*VLOOKUP(C400,workforce,2,FALSE))</f>
        <v>0</v>
      </c>
      <c r="H400" s="32">
        <f>IF(H396=0,0,H396/10000*VLOOKUP(C400,workforce,2,FALSE))</f>
        <v>0</v>
      </c>
      <c r="I400" s="32">
        <f>IF(I396=0,0,I396/10000*VLOOKUP(C400,workforce,2,FALSE))</f>
        <v>0</v>
      </c>
      <c r="J400" s="32">
        <f>IF(J396=0,0,J396/10000*VLOOKUP(C400,workforce,2,FALSE))</f>
        <v>0</v>
      </c>
      <c r="K400" s="32">
        <f>IF(K396=0,0,K396/10000*VLOOKUP(C400,workforce,2,FALSE))</f>
        <v>0</v>
      </c>
      <c r="L400" s="32">
        <f>IF(L396=0,0,L396/10000*VLOOKUP(C400,workforce,2,FALSE))</f>
        <v>0</v>
      </c>
      <c r="M400" s="32">
        <f>IF(M396=0,0,M396/10000*VLOOKUP(C400,workforce,2,FALSE))</f>
        <v>0</v>
      </c>
      <c r="N400" s="32">
        <f>IF(N396=0,0,N396/10000*VLOOKUP(C400,workforce,2,FALSE))</f>
        <v>0</v>
      </c>
    </row>
    <row r="401" spans="2:14" ht="15" thickBot="1" x14ac:dyDescent="0.35">
      <c r="B401" s="23"/>
      <c r="C401" s="30" t="s">
        <v>41</v>
      </c>
      <c r="D401" s="31">
        <f>IF(D396=0,0,D396/10000*VLOOKUP(C401,workforce,2,FALSE))</f>
        <v>0</v>
      </c>
      <c r="E401" s="32">
        <f>IF(E396=0,0,E396/10000*VLOOKUP(C401,workforce,2,FALSE))</f>
        <v>0</v>
      </c>
      <c r="F401" s="32">
        <f>IF(F396=0,0,F396/10000*VLOOKUP(C401,workforce,2,FALSE))</f>
        <v>0</v>
      </c>
      <c r="G401" s="32">
        <f>IF(G396=0,0,G396/10000*VLOOKUP(C401,workforce,2,FALSE))</f>
        <v>0</v>
      </c>
      <c r="H401" s="32">
        <f>IF(H396=0,0,H396/10000*VLOOKUP(C401,workforce,2,FALSE))</f>
        <v>0</v>
      </c>
      <c r="I401" s="32">
        <f>IF(I396=0,0,I396/10000*VLOOKUP(C401,workforce,2,FALSE))</f>
        <v>0</v>
      </c>
      <c r="J401" s="32">
        <f>IF(J396=0,0,J396/10000*VLOOKUP(C401,workforce,2,FALSE))</f>
        <v>0</v>
      </c>
      <c r="K401" s="32">
        <f>IF(K396=0,0,K396/10000*VLOOKUP(C401,workforce,2,FALSE))</f>
        <v>0</v>
      </c>
      <c r="L401" s="32">
        <f>IF(L396=0,0,L396/10000*VLOOKUP(C401,workforce,2,FALSE))</f>
        <v>0</v>
      </c>
      <c r="M401" s="32">
        <f>IF(M396=0,0,M396/10000*VLOOKUP(C401,workforce,2,FALSE))</f>
        <v>0</v>
      </c>
      <c r="N401" s="32">
        <f>IF(N396=0,0,N396/10000*VLOOKUP(C401,workforce,2,FALSE))</f>
        <v>0</v>
      </c>
    </row>
    <row r="402" spans="2:14" ht="15" thickBot="1" x14ac:dyDescent="0.35">
      <c r="B402" s="23"/>
      <c r="C402" s="30" t="s">
        <v>42</v>
      </c>
      <c r="D402" s="31">
        <f>IF(D396=0,0,D396/10000*VLOOKUP(C402,workforce,2,FALSE))</f>
        <v>0</v>
      </c>
      <c r="E402" s="32">
        <f>IF(E396=0,0,E396/10000*VLOOKUP(C402,workforce,2,FALSE))</f>
        <v>0</v>
      </c>
      <c r="F402" s="32">
        <f>IF(F396=0,0,F396/10000*VLOOKUP(C402,workforce,2,FALSE))</f>
        <v>0</v>
      </c>
      <c r="G402" s="32">
        <f>IF(G396=0,0,G396/10000*VLOOKUP(C402,workforce,2,FALSE))</f>
        <v>0</v>
      </c>
      <c r="H402" s="32">
        <f>IF(H396=0,0,H396/10000*VLOOKUP(C402,workforce,2,FALSE))</f>
        <v>0</v>
      </c>
      <c r="I402" s="32">
        <f>IF(I396=0,0,I396/10000*VLOOKUP(C402,workforce,2,FALSE))</f>
        <v>0</v>
      </c>
      <c r="J402" s="32">
        <f>IF(J396=0,0,J396/10000*VLOOKUP(C402,workforce,2,FALSE))</f>
        <v>0</v>
      </c>
      <c r="K402" s="32">
        <f>IF(K396=0,0,K396/10000*VLOOKUP(C402,workforce,2,FALSE))</f>
        <v>0</v>
      </c>
      <c r="L402" s="32">
        <f>IF(L396=0,0,L396/10000*VLOOKUP(C402,workforce,2,FALSE))</f>
        <v>0</v>
      </c>
      <c r="M402" s="32">
        <f>IF(M396=0,0,M396/10000*VLOOKUP(C402,workforce,2,FALSE))</f>
        <v>0</v>
      </c>
      <c r="N402" s="32">
        <f>IF(N396=0,0,N396/10000*VLOOKUP(C402,workforce,2,FALSE))</f>
        <v>0</v>
      </c>
    </row>
    <row r="403" spans="2:14" ht="15" thickBot="1" x14ac:dyDescent="0.35">
      <c r="B403" s="23"/>
      <c r="C403" s="30" t="s">
        <v>43</v>
      </c>
      <c r="D403" s="31">
        <f>IF(D396=0,0,D396/10000*VLOOKUP(C403,workforce,2,FALSE))</f>
        <v>0</v>
      </c>
      <c r="E403" s="32">
        <f>IF(E396=0,0,E396/10000*VLOOKUP(C403,workforce,2,FALSE))</f>
        <v>0</v>
      </c>
      <c r="F403" s="32">
        <f>IF(F396=0,0,F396/10000*VLOOKUP(C403,workforce,2,FALSE))</f>
        <v>0</v>
      </c>
      <c r="G403" s="32">
        <f>IF(G396=0,0,G396/10000*VLOOKUP(C403,workforce,2,FALSE))</f>
        <v>0</v>
      </c>
      <c r="H403" s="32">
        <f>IF(H396=0,0,H396/10000*VLOOKUP(C403,workforce,2,FALSE))</f>
        <v>0</v>
      </c>
      <c r="I403" s="32">
        <f>IF(I396=0,0,I396/10000*VLOOKUP(C403,workforce,2,FALSE))</f>
        <v>0</v>
      </c>
      <c r="J403" s="32">
        <f>IF(J396=0,0,J396/10000*VLOOKUP(C403,workforce,2,FALSE))</f>
        <v>0</v>
      </c>
      <c r="K403" s="32">
        <f>IF(K396=0,0,K396/10000*VLOOKUP(C403,workforce,2,FALSE))</f>
        <v>0</v>
      </c>
      <c r="L403" s="32">
        <f>IF(L396=0,0,L396/10000*VLOOKUP(C403,workforce,2,FALSE))</f>
        <v>0</v>
      </c>
      <c r="M403" s="32">
        <f>IF(M396=0,0,M396/10000*VLOOKUP(C403,workforce,2,FALSE))</f>
        <v>0</v>
      </c>
      <c r="N403" s="32">
        <f>IF(N396=0,0,N396/10000*VLOOKUP(C403,workforce,2,FALSE))</f>
        <v>0</v>
      </c>
    </row>
    <row r="404" spans="2:14" ht="15" thickBot="1" x14ac:dyDescent="0.35">
      <c r="B404" s="23"/>
      <c r="C404" s="30" t="s">
        <v>44</v>
      </c>
      <c r="D404" s="31">
        <f>IF(D396=0,0,D396/10000*VLOOKUP(C404,workforce,2,FALSE))</f>
        <v>0</v>
      </c>
      <c r="E404" s="32">
        <f>IF(E396=0,0,E396/10000*VLOOKUP(C404,workforce,2,FALSE))</f>
        <v>0</v>
      </c>
      <c r="F404" s="32">
        <f>IF(F396=0,0,F396/10000*VLOOKUP(C404,workforce,2,FALSE))</f>
        <v>0</v>
      </c>
      <c r="G404" s="32">
        <f>IF(G396=0,0,G396/10000*VLOOKUP(C404,workforce,2,FALSE))</f>
        <v>0</v>
      </c>
      <c r="H404" s="32">
        <f>IF(H396=0,0,H396/10000*VLOOKUP(C404,workforce,2,FALSE))</f>
        <v>0</v>
      </c>
      <c r="I404" s="32">
        <f>IF(I396=0,0,I396/10000*VLOOKUP(C404,workforce,2,FALSE))</f>
        <v>0</v>
      </c>
      <c r="J404" s="32">
        <f>IF(J396=0,0,J396/10000*VLOOKUP(C404,workforce,2,FALSE))</f>
        <v>0</v>
      </c>
      <c r="K404" s="32">
        <f>IF(K396=0,0,K396/10000*VLOOKUP(C404,workforce,2,FALSE))</f>
        <v>0</v>
      </c>
      <c r="L404" s="32">
        <f>IF(L396=0,0,L396/10000*VLOOKUP(C404,workforce,2,FALSE))</f>
        <v>0</v>
      </c>
      <c r="M404" s="32">
        <f>IF(M396=0,0,M396/10000*VLOOKUP(C404,workforce,2,FALSE))</f>
        <v>0</v>
      </c>
      <c r="N404" s="32">
        <f>IF(N396=0,0,N396/10000*VLOOKUP(C404,workforce,2,FALSE))</f>
        <v>0</v>
      </c>
    </row>
    <row r="405" spans="2:14" ht="15" thickBot="1" x14ac:dyDescent="0.35">
      <c r="B405" s="23"/>
      <c r="C405" s="30" t="s">
        <v>45</v>
      </c>
      <c r="D405" s="31">
        <f>IF(D396=0,0,D396/10000*VLOOKUP(C405,workforce,2,FALSE))</f>
        <v>0</v>
      </c>
      <c r="E405" s="32">
        <f>IF(E396=0,0,E396/10000*VLOOKUP(C405,workforce,2,FALSE))</f>
        <v>0</v>
      </c>
      <c r="F405" s="32">
        <f>IF(F396=0,0,F396/10000*VLOOKUP(C405,workforce,2,FALSE))</f>
        <v>0</v>
      </c>
      <c r="G405" s="32">
        <f>IF(G396=0,0,G396/10000*VLOOKUP(C405,workforce,2,FALSE))</f>
        <v>0</v>
      </c>
      <c r="H405" s="32">
        <f>IF(H396=0,0,H396/10000*VLOOKUP(C405,workforce,2,FALSE))</f>
        <v>0</v>
      </c>
      <c r="I405" s="32">
        <f>IF(I396=0,0,I396/10000*VLOOKUP(C405,workforce,2,FALSE))</f>
        <v>0</v>
      </c>
      <c r="J405" s="32">
        <f>IF(J396=0,0,J396/10000*VLOOKUP(C405,workforce,2,FALSE))</f>
        <v>0</v>
      </c>
      <c r="K405" s="32">
        <f>IF(K396=0,0,K396/10000*VLOOKUP(C405,workforce,2,FALSE))</f>
        <v>0</v>
      </c>
      <c r="L405" s="32">
        <f>IF(L396=0,0,L396/10000*VLOOKUP(C405,workforce,2,FALSE))</f>
        <v>0</v>
      </c>
      <c r="M405" s="32">
        <f>IF(M396=0,0,M396/10000*VLOOKUP(C405,workforce,2,FALSE))</f>
        <v>0</v>
      </c>
      <c r="N405" s="32">
        <f>IF(N396=0,0,N396/10000*VLOOKUP(C405,workforce,2,FALSE))</f>
        <v>0</v>
      </c>
    </row>
    <row r="406" spans="2:14" ht="15" thickBot="1" x14ac:dyDescent="0.35">
      <c r="B406" s="23"/>
      <c r="C406" s="30" t="s">
        <v>46</v>
      </c>
      <c r="D406" s="31">
        <f>IF(D396=0,0,D396/10000*VLOOKUP(C406,workforce,2,FALSE))</f>
        <v>0</v>
      </c>
      <c r="E406" s="32">
        <f>IF(E396=0,0,E396/10000*VLOOKUP(C406,workforce,2,FALSE))</f>
        <v>0</v>
      </c>
      <c r="F406" s="32">
        <f>IF(F396=0,0,F396/10000*VLOOKUP(C406,workforce,2,FALSE))</f>
        <v>0</v>
      </c>
      <c r="G406" s="32">
        <f>IF(G396=0,0,G396/10000*VLOOKUP(C406,workforce,2,FALSE))</f>
        <v>0</v>
      </c>
      <c r="H406" s="32">
        <f>IF(H396=0,0,H396/10000*VLOOKUP(C406,workforce,2,FALSE))</f>
        <v>0</v>
      </c>
      <c r="I406" s="32">
        <f>IF(I396=0,0,I396/10000*VLOOKUP(C406,workforce,2,FALSE))</f>
        <v>0</v>
      </c>
      <c r="J406" s="32">
        <f>IF(J396=0,0,J396/10000*VLOOKUP(C406,workforce,2,FALSE))</f>
        <v>0</v>
      </c>
      <c r="K406" s="32">
        <f>IF(K396=0,0,K396/10000*VLOOKUP(C406,workforce,2,FALSE))</f>
        <v>0</v>
      </c>
      <c r="L406" s="32">
        <f>IF(L396=0,0,L396/10000*VLOOKUP(C406,workforce,2,FALSE))</f>
        <v>0</v>
      </c>
      <c r="M406" s="32">
        <f>IF(M396=0,0,M396/10000*VLOOKUP(C406,workforce,2,FALSE))</f>
        <v>0</v>
      </c>
      <c r="N406" s="32">
        <f>IF(N396=0,0,N396/10000*VLOOKUP(C406,workforce,2,FALSE))</f>
        <v>0</v>
      </c>
    </row>
    <row r="407" spans="2:14" ht="15" thickBot="1" x14ac:dyDescent="0.35">
      <c r="B407" s="23"/>
      <c r="C407" s="30" t="s">
        <v>47</v>
      </c>
      <c r="D407" s="31">
        <f>IF(D396=0,0,D396/10000*VLOOKUP(C407,workforce,2,FALSE))</f>
        <v>0</v>
      </c>
      <c r="E407" s="32">
        <f>IF(E396=0,0,E396/10000*VLOOKUP(C407,workforce,2,FALSE))</f>
        <v>0</v>
      </c>
      <c r="F407" s="32">
        <f>IF(F396=0,0,F396/10000*VLOOKUP(C407,workforce,2,FALSE))</f>
        <v>0</v>
      </c>
      <c r="G407" s="32">
        <f>IF(G396=0,0,G396/10000*VLOOKUP(C407,workforce,2,FALSE))</f>
        <v>0</v>
      </c>
      <c r="H407" s="32">
        <f>IF(H396=0,0,H396/10000*VLOOKUP(C407,workforce,2,FALSE))</f>
        <v>0</v>
      </c>
      <c r="I407" s="32">
        <f>IF(I396=0,0,I396/10000*VLOOKUP(C407,workforce,2,FALSE))</f>
        <v>0</v>
      </c>
      <c r="J407" s="32">
        <f>IF(J396=0,0,J396/10000*VLOOKUP(C407,workforce,2,FALSE))</f>
        <v>0</v>
      </c>
      <c r="K407" s="32">
        <f>IF(K396=0,0,K396/10000*VLOOKUP(C407,workforce,2,FALSE))</f>
        <v>0</v>
      </c>
      <c r="L407" s="32">
        <f>IF(L396=0,0,L396/10000*VLOOKUP(C407,workforce,2,FALSE))</f>
        <v>0</v>
      </c>
      <c r="M407" s="32">
        <f>IF(M396=0,0,M396/10000*VLOOKUP(C407,workforce,2,FALSE))</f>
        <v>0</v>
      </c>
      <c r="N407" s="32">
        <f>IF(N396=0,0,N396/10000*VLOOKUP(C407,workforce,2,FALSE))</f>
        <v>0</v>
      </c>
    </row>
    <row r="408" spans="2:14" ht="15" thickBot="1" x14ac:dyDescent="0.35">
      <c r="B408" s="23"/>
      <c r="C408" s="30" t="s">
        <v>48</v>
      </c>
      <c r="D408" s="31">
        <f>IF(D396=0,0,D396/10000*VLOOKUP(C408,workforce,2,FALSE))</f>
        <v>0</v>
      </c>
      <c r="E408" s="32">
        <f>IF(E396=0,0,E396/10000*VLOOKUP(C408,workforce,2,FALSE))</f>
        <v>0</v>
      </c>
      <c r="F408" s="32">
        <f>IF(F396=0,0,F396/10000*VLOOKUP(C408,workforce,2,FALSE))</f>
        <v>0</v>
      </c>
      <c r="G408" s="32">
        <f>IF(G396=0,0,G396/10000*VLOOKUP(C408,workforce,2,FALSE))</f>
        <v>0</v>
      </c>
      <c r="H408" s="32">
        <f>IF(H396=0,0,H396/10000*VLOOKUP(C408,workforce,2,FALSE))</f>
        <v>0</v>
      </c>
      <c r="I408" s="32">
        <f>IF(I396=0,0,I396/10000*VLOOKUP(C408,workforce,2,FALSE))</f>
        <v>0</v>
      </c>
      <c r="J408" s="32">
        <f>IF(J396=0,0,J396/10000*VLOOKUP(C408,workforce,2,FALSE))</f>
        <v>0</v>
      </c>
      <c r="K408" s="32">
        <f>IF(K396=0,0,K396/10000*VLOOKUP(C408,workforce,2,FALSE))</f>
        <v>0</v>
      </c>
      <c r="L408" s="32">
        <f>IF(L396=0,0,L396/10000*VLOOKUP(C408,workforce,2,FALSE))</f>
        <v>0</v>
      </c>
      <c r="M408" s="32">
        <f>IF(M396=0,0,M396/10000*VLOOKUP(C408,workforce,2,FALSE))</f>
        <v>0</v>
      </c>
      <c r="N408" s="32">
        <f>IF(N396=0,0,N396/10000*VLOOKUP(C408,workforce,2,FALSE))</f>
        <v>0</v>
      </c>
    </row>
    <row r="409" spans="2:14" ht="15" thickBot="1" x14ac:dyDescent="0.35">
      <c r="B409" s="23"/>
      <c r="C409" s="30" t="s">
        <v>49</v>
      </c>
      <c r="D409" s="31">
        <f>IF(D396=0,0,D396/10000*VLOOKUP(C409,workforce,2,FALSE))</f>
        <v>0</v>
      </c>
      <c r="E409" s="32">
        <f>IF(E396=0,0,E396/10000*VLOOKUP(C409,workforce,2,FALSE))</f>
        <v>0</v>
      </c>
      <c r="F409" s="32">
        <f>IF(F396=0,0,F396/10000*VLOOKUP(C409,workforce,2,FALSE))</f>
        <v>0</v>
      </c>
      <c r="G409" s="32">
        <f>IF(G396=0,0,G396/10000*VLOOKUP(C409,workforce,2,FALSE))</f>
        <v>0</v>
      </c>
      <c r="H409" s="32">
        <f>IF(H396=0,0,H396/10000*VLOOKUP(C409,workforce,2,FALSE))</f>
        <v>0</v>
      </c>
      <c r="I409" s="32">
        <f>IF(I396=0,0,I396/10000*VLOOKUP(C409,workforce,2,FALSE))</f>
        <v>0</v>
      </c>
      <c r="J409" s="32">
        <f>IF(J396=0,0,J396/10000*VLOOKUP(C409,workforce,2,FALSE))</f>
        <v>0</v>
      </c>
      <c r="K409" s="32">
        <f>IF(K396=0,0,K396/10000*VLOOKUP(C409,workforce,2,FALSE))</f>
        <v>0</v>
      </c>
      <c r="L409" s="32">
        <f>IF(L396=0,0,L396/10000*VLOOKUP(C409,workforce,2,FALSE))</f>
        <v>0</v>
      </c>
      <c r="M409" s="32">
        <f>IF(M396=0,0,M396/10000*VLOOKUP(C409,workforce,2,FALSE))</f>
        <v>0</v>
      </c>
      <c r="N409" s="32">
        <f>IF(N396=0,0,N396/10000*VLOOKUP(C409,workforce,2,FALSE))</f>
        <v>0</v>
      </c>
    </row>
    <row r="410" spans="2:14" ht="15" thickBot="1" x14ac:dyDescent="0.35">
      <c r="B410" s="23"/>
      <c r="C410" s="33" t="s">
        <v>76</v>
      </c>
      <c r="D410" s="31">
        <f>SUM(D400:D409)</f>
        <v>0</v>
      </c>
      <c r="E410" s="32">
        <f t="shared" ref="E410:N410" si="95">SUM(E400:E409)</f>
        <v>0</v>
      </c>
      <c r="F410" s="32">
        <f t="shared" si="95"/>
        <v>0</v>
      </c>
      <c r="G410" s="32">
        <f t="shared" si="95"/>
        <v>0</v>
      </c>
      <c r="H410" s="32">
        <f t="shared" si="95"/>
        <v>0</v>
      </c>
      <c r="I410" s="32">
        <f t="shared" si="95"/>
        <v>0</v>
      </c>
      <c r="J410" s="32">
        <f t="shared" si="95"/>
        <v>0</v>
      </c>
      <c r="K410" s="32">
        <f t="shared" si="95"/>
        <v>0</v>
      </c>
      <c r="L410" s="32">
        <f t="shared" si="95"/>
        <v>0</v>
      </c>
      <c r="M410" s="32">
        <f t="shared" si="95"/>
        <v>0</v>
      </c>
      <c r="N410" s="32">
        <f t="shared" si="95"/>
        <v>0</v>
      </c>
    </row>
    <row r="411" spans="2:14" ht="15" thickBot="1" x14ac:dyDescent="0.35"/>
    <row r="412" spans="2:14" ht="15" thickBot="1" x14ac:dyDescent="0.35">
      <c r="B412" s="19" t="s">
        <v>77</v>
      </c>
      <c r="C412" s="34" t="s">
        <v>78</v>
      </c>
      <c r="D412" s="35">
        <v>2015</v>
      </c>
      <c r="E412" s="22">
        <v>2016</v>
      </c>
      <c r="F412" s="22">
        <v>2017</v>
      </c>
      <c r="G412" s="22">
        <v>2018</v>
      </c>
      <c r="H412" s="22">
        <v>2019</v>
      </c>
      <c r="I412" s="22">
        <v>2020</v>
      </c>
      <c r="J412" s="22">
        <v>2021</v>
      </c>
      <c r="K412" s="22">
        <v>2022</v>
      </c>
      <c r="L412" s="22">
        <v>2023</v>
      </c>
      <c r="M412" s="22">
        <v>2024</v>
      </c>
      <c r="N412" s="22">
        <v>2025</v>
      </c>
    </row>
    <row r="413" spans="2:14" ht="15" thickBot="1" x14ac:dyDescent="0.35">
      <c r="B413" s="36">
        <v>24</v>
      </c>
      <c r="C413" s="24" t="s">
        <v>72</v>
      </c>
      <c r="D413" s="25">
        <f>IF(C412="--BLANK--",0,VLOOKUP(C412,Maternities,2,FALSE))</f>
        <v>0</v>
      </c>
      <c r="E413" s="37">
        <f>IF(D413=0,0,VLOOKUP(C412,Maternities,3,FALSE))</f>
        <v>0</v>
      </c>
      <c r="F413" s="37">
        <f>IF(E413=0,0,VLOOKUP(C412,Maternities,4,FALSE))</f>
        <v>0</v>
      </c>
      <c r="G413" s="37">
        <f>IF(F413=0,0,VLOOKUP(C412,Maternities,5,FALSE))</f>
        <v>0</v>
      </c>
      <c r="H413" s="37">
        <f>IF(G413=0,0,VLOOKUP(C412,Maternities,6,FALSE))</f>
        <v>0</v>
      </c>
      <c r="I413" s="37">
        <f>IF(H413=0,0,VLOOKUP(C412,Maternities,7,FALSE))</f>
        <v>0</v>
      </c>
      <c r="J413" s="37">
        <f>IF(I413=0,0,VLOOKUP(C412,Maternities,8,FALSE))</f>
        <v>0</v>
      </c>
      <c r="K413" s="37">
        <f>IF(J413=0,0,VLOOKUP(C412,Maternities,9,FALSE))</f>
        <v>0</v>
      </c>
      <c r="L413" s="37">
        <f>IF(K413=0,0,VLOOKUP(C412,Maternities,10,FALSE))</f>
        <v>0</v>
      </c>
      <c r="M413" s="37">
        <f>IF(L413=0,0,VLOOKUP(C412,Maternities,11,FALSE))</f>
        <v>0</v>
      </c>
      <c r="N413" s="37">
        <f>IF(M413=0,0,VLOOKUP(C412,Maternities,12,FALSE))</f>
        <v>0</v>
      </c>
    </row>
    <row r="414" spans="2:14" ht="15" thickBot="1" x14ac:dyDescent="0.35">
      <c r="B414" s="23"/>
      <c r="C414" s="26" t="s">
        <v>73</v>
      </c>
      <c r="D414" s="38">
        <f t="shared" ref="D414:N414" si="96">IF(D413=0,0,D413*severe)</f>
        <v>0</v>
      </c>
      <c r="E414" s="39">
        <f t="shared" si="96"/>
        <v>0</v>
      </c>
      <c r="F414" s="39">
        <f t="shared" si="96"/>
        <v>0</v>
      </c>
      <c r="G414" s="39">
        <f t="shared" si="96"/>
        <v>0</v>
      </c>
      <c r="H414" s="39">
        <f t="shared" si="96"/>
        <v>0</v>
      </c>
      <c r="I414" s="39">
        <f t="shared" si="96"/>
        <v>0</v>
      </c>
      <c r="J414" s="39">
        <f t="shared" si="96"/>
        <v>0</v>
      </c>
      <c r="K414" s="39">
        <f t="shared" si="96"/>
        <v>0</v>
      </c>
      <c r="L414" s="39">
        <f t="shared" si="96"/>
        <v>0</v>
      </c>
      <c r="M414" s="39">
        <f t="shared" si="96"/>
        <v>0</v>
      </c>
      <c r="N414" s="39">
        <f t="shared" si="96"/>
        <v>0</v>
      </c>
    </row>
    <row r="415" spans="2:14" ht="15" thickBot="1" x14ac:dyDescent="0.35">
      <c r="B415" s="23"/>
      <c r="C415" s="26" t="s">
        <v>74</v>
      </c>
      <c r="D415" s="38">
        <f t="shared" ref="D415:N415" si="97">IF(D413=0,0,D413*moderateHigh)</f>
        <v>0</v>
      </c>
      <c r="E415" s="39">
        <f t="shared" si="97"/>
        <v>0</v>
      </c>
      <c r="F415" s="39">
        <f t="shared" si="97"/>
        <v>0</v>
      </c>
      <c r="G415" s="39">
        <f t="shared" si="97"/>
        <v>0</v>
      </c>
      <c r="H415" s="39">
        <f t="shared" si="97"/>
        <v>0</v>
      </c>
      <c r="I415" s="39">
        <f t="shared" si="97"/>
        <v>0</v>
      </c>
      <c r="J415" s="39">
        <f t="shared" si="97"/>
        <v>0</v>
      </c>
      <c r="K415" s="39">
        <f t="shared" si="97"/>
        <v>0</v>
      </c>
      <c r="L415" s="39">
        <f t="shared" si="97"/>
        <v>0</v>
      </c>
      <c r="M415" s="39">
        <f t="shared" si="97"/>
        <v>0</v>
      </c>
      <c r="N415" s="39">
        <f t="shared" si="97"/>
        <v>0</v>
      </c>
    </row>
    <row r="416" spans="2:14" ht="15" thickBot="1" x14ac:dyDescent="0.35">
      <c r="B416" s="23"/>
      <c r="C416" s="29" t="s">
        <v>75</v>
      </c>
      <c r="D416" s="38">
        <f t="shared" ref="D416:N416" si="98">IF(D413=0,0,SUM(D414:D415))</f>
        <v>0</v>
      </c>
      <c r="E416" s="39">
        <f t="shared" si="98"/>
        <v>0</v>
      </c>
      <c r="F416" s="39">
        <f t="shared" si="98"/>
        <v>0</v>
      </c>
      <c r="G416" s="39">
        <f t="shared" si="98"/>
        <v>0</v>
      </c>
      <c r="H416" s="39">
        <f t="shared" si="98"/>
        <v>0</v>
      </c>
      <c r="I416" s="39">
        <f t="shared" si="98"/>
        <v>0</v>
      </c>
      <c r="J416" s="39">
        <f t="shared" si="98"/>
        <v>0</v>
      </c>
      <c r="K416" s="39">
        <f t="shared" si="98"/>
        <v>0</v>
      </c>
      <c r="L416" s="39">
        <f t="shared" si="98"/>
        <v>0</v>
      </c>
      <c r="M416" s="39">
        <f t="shared" si="98"/>
        <v>0</v>
      </c>
      <c r="N416" s="39">
        <f t="shared" si="98"/>
        <v>0</v>
      </c>
    </row>
    <row r="417" spans="2:14" ht="15" thickBot="1" x14ac:dyDescent="0.35">
      <c r="B417" s="23"/>
      <c r="C417" s="30" t="s">
        <v>40</v>
      </c>
      <c r="D417" s="31">
        <f>IF(D413=0,0,D413/10000*VLOOKUP(C417,workforce,2,FALSE))</f>
        <v>0</v>
      </c>
      <c r="E417" s="32">
        <f>IF(E413=0,0,E413/10000*VLOOKUP(C417,workforce,2,FALSE))</f>
        <v>0</v>
      </c>
      <c r="F417" s="32">
        <f>IF(F413=0,0,F413/10000*VLOOKUP(C417,workforce,2,FALSE))</f>
        <v>0</v>
      </c>
      <c r="G417" s="32">
        <f>IF(G413=0,0,G413/10000*VLOOKUP(C417,workforce,2,FALSE))</f>
        <v>0</v>
      </c>
      <c r="H417" s="32">
        <f>IF(H413=0,0,H413/10000*VLOOKUP(C417,workforce,2,FALSE))</f>
        <v>0</v>
      </c>
      <c r="I417" s="32">
        <f>IF(I413=0,0,I413/10000*VLOOKUP(C417,workforce,2,FALSE))</f>
        <v>0</v>
      </c>
      <c r="J417" s="32">
        <f>IF(J413=0,0,J413/10000*VLOOKUP(C417,workforce,2,FALSE))</f>
        <v>0</v>
      </c>
      <c r="K417" s="32">
        <f>IF(K413=0,0,K413/10000*VLOOKUP(C417,workforce,2,FALSE))</f>
        <v>0</v>
      </c>
      <c r="L417" s="32">
        <f>IF(L413=0,0,L413/10000*VLOOKUP(C417,workforce,2,FALSE))</f>
        <v>0</v>
      </c>
      <c r="M417" s="32">
        <f>IF(M413=0,0,M413/10000*VLOOKUP(C417,workforce,2,FALSE))</f>
        <v>0</v>
      </c>
      <c r="N417" s="32">
        <f>IF(N413=0,0,N413/10000*VLOOKUP(C417,workforce,2,FALSE))</f>
        <v>0</v>
      </c>
    </row>
    <row r="418" spans="2:14" ht="15" thickBot="1" x14ac:dyDescent="0.35">
      <c r="B418" s="23"/>
      <c r="C418" s="30" t="s">
        <v>41</v>
      </c>
      <c r="D418" s="31">
        <f>IF(D413=0,0,D413/10000*VLOOKUP(C418,workforce,2,FALSE))</f>
        <v>0</v>
      </c>
      <c r="E418" s="32">
        <f>IF(E413=0,0,E413/10000*VLOOKUP(C418,workforce,2,FALSE))</f>
        <v>0</v>
      </c>
      <c r="F418" s="32">
        <f>IF(F413=0,0,F413/10000*VLOOKUP(C418,workforce,2,FALSE))</f>
        <v>0</v>
      </c>
      <c r="G418" s="32">
        <f>IF(G413=0,0,G413/10000*VLOOKUP(C418,workforce,2,FALSE))</f>
        <v>0</v>
      </c>
      <c r="H418" s="32">
        <f>IF(H413=0,0,H413/10000*VLOOKUP(C418,workforce,2,FALSE))</f>
        <v>0</v>
      </c>
      <c r="I418" s="32">
        <f>IF(I413=0,0,I413/10000*VLOOKUP(C418,workforce,2,FALSE))</f>
        <v>0</v>
      </c>
      <c r="J418" s="32">
        <f>IF(J413=0,0,J413/10000*VLOOKUP(C418,workforce,2,FALSE))</f>
        <v>0</v>
      </c>
      <c r="K418" s="32">
        <f>IF(K413=0,0,K413/10000*VLOOKUP(C418,workforce,2,FALSE))</f>
        <v>0</v>
      </c>
      <c r="L418" s="32">
        <f>IF(L413=0,0,L413/10000*VLOOKUP(C418,workforce,2,FALSE))</f>
        <v>0</v>
      </c>
      <c r="M418" s="32">
        <f>IF(M413=0,0,M413/10000*VLOOKUP(C418,workforce,2,FALSE))</f>
        <v>0</v>
      </c>
      <c r="N418" s="32">
        <f>IF(N413=0,0,N413/10000*VLOOKUP(C418,workforce,2,FALSE))</f>
        <v>0</v>
      </c>
    </row>
    <row r="419" spans="2:14" ht="15" thickBot="1" x14ac:dyDescent="0.35">
      <c r="B419" s="23"/>
      <c r="C419" s="30" t="s">
        <v>42</v>
      </c>
      <c r="D419" s="31">
        <f>IF(D413=0,0,D413/10000*VLOOKUP(C419,workforce,2,FALSE))</f>
        <v>0</v>
      </c>
      <c r="E419" s="32">
        <f>IF(E413=0,0,E413/10000*VLOOKUP(C419,workforce,2,FALSE))</f>
        <v>0</v>
      </c>
      <c r="F419" s="32">
        <f>IF(F413=0,0,F413/10000*VLOOKUP(C419,workforce,2,FALSE))</f>
        <v>0</v>
      </c>
      <c r="G419" s="32">
        <f>IF(G413=0,0,G413/10000*VLOOKUP(C419,workforce,2,FALSE))</f>
        <v>0</v>
      </c>
      <c r="H419" s="32">
        <f>IF(H413=0,0,H413/10000*VLOOKUP(C419,workforce,2,FALSE))</f>
        <v>0</v>
      </c>
      <c r="I419" s="32">
        <f>IF(I413=0,0,I413/10000*VLOOKUP(C419,workforce,2,FALSE))</f>
        <v>0</v>
      </c>
      <c r="J419" s="32">
        <f>IF(J413=0,0,J413/10000*VLOOKUP(C419,workforce,2,FALSE))</f>
        <v>0</v>
      </c>
      <c r="K419" s="32">
        <f>IF(K413=0,0,K413/10000*VLOOKUP(C419,workforce,2,FALSE))</f>
        <v>0</v>
      </c>
      <c r="L419" s="32">
        <f>IF(L413=0,0,L413/10000*VLOOKUP(C419,workforce,2,FALSE))</f>
        <v>0</v>
      </c>
      <c r="M419" s="32">
        <f>IF(M413=0,0,M413/10000*VLOOKUP(C419,workforce,2,FALSE))</f>
        <v>0</v>
      </c>
      <c r="N419" s="32">
        <f>IF(N413=0,0,N413/10000*VLOOKUP(C419,workforce,2,FALSE))</f>
        <v>0</v>
      </c>
    </row>
    <row r="420" spans="2:14" ht="15" thickBot="1" x14ac:dyDescent="0.35">
      <c r="B420" s="23"/>
      <c r="C420" s="30" t="s">
        <v>43</v>
      </c>
      <c r="D420" s="31">
        <f>IF(D413=0,0,D413/10000*VLOOKUP(C420,workforce,2,FALSE))</f>
        <v>0</v>
      </c>
      <c r="E420" s="32">
        <f>IF(E413=0,0,E413/10000*VLOOKUP(C420,workforce,2,FALSE))</f>
        <v>0</v>
      </c>
      <c r="F420" s="32">
        <f>IF(F413=0,0,F413/10000*VLOOKUP(C420,workforce,2,FALSE))</f>
        <v>0</v>
      </c>
      <c r="G420" s="32">
        <f>IF(G413=0,0,G413/10000*VLOOKUP(C420,workforce,2,FALSE))</f>
        <v>0</v>
      </c>
      <c r="H420" s="32">
        <f>IF(H413=0,0,H413/10000*VLOOKUP(C420,workforce,2,FALSE))</f>
        <v>0</v>
      </c>
      <c r="I420" s="32">
        <f>IF(I413=0,0,I413/10000*VLOOKUP(C420,workforce,2,FALSE))</f>
        <v>0</v>
      </c>
      <c r="J420" s="32">
        <f>IF(J413=0,0,J413/10000*VLOOKUP(C420,workforce,2,FALSE))</f>
        <v>0</v>
      </c>
      <c r="K420" s="32">
        <f>IF(K413=0,0,K413/10000*VLOOKUP(C420,workforce,2,FALSE))</f>
        <v>0</v>
      </c>
      <c r="L420" s="32">
        <f>IF(L413=0,0,L413/10000*VLOOKUP(C420,workforce,2,FALSE))</f>
        <v>0</v>
      </c>
      <c r="M420" s="32">
        <f>IF(M413=0,0,M413/10000*VLOOKUP(C420,workforce,2,FALSE))</f>
        <v>0</v>
      </c>
      <c r="N420" s="32">
        <f>IF(N413=0,0,N413/10000*VLOOKUP(C420,workforce,2,FALSE))</f>
        <v>0</v>
      </c>
    </row>
    <row r="421" spans="2:14" ht="15" thickBot="1" x14ac:dyDescent="0.35">
      <c r="B421" s="23"/>
      <c r="C421" s="30" t="s">
        <v>44</v>
      </c>
      <c r="D421" s="31">
        <f>IF(D413=0,0,D413/10000*VLOOKUP(C421,workforce,2,FALSE))</f>
        <v>0</v>
      </c>
      <c r="E421" s="32">
        <f>IF(E413=0,0,E413/10000*VLOOKUP(C421,workforce,2,FALSE))</f>
        <v>0</v>
      </c>
      <c r="F421" s="32">
        <f>IF(F413=0,0,F413/10000*VLOOKUP(C421,workforce,2,FALSE))</f>
        <v>0</v>
      </c>
      <c r="G421" s="32">
        <f>IF(G413=0,0,G413/10000*VLOOKUP(C421,workforce,2,FALSE))</f>
        <v>0</v>
      </c>
      <c r="H421" s="32">
        <f>IF(H413=0,0,H413/10000*VLOOKUP(C421,workforce,2,FALSE))</f>
        <v>0</v>
      </c>
      <c r="I421" s="32">
        <f>IF(I413=0,0,I413/10000*VLOOKUP(C421,workforce,2,FALSE))</f>
        <v>0</v>
      </c>
      <c r="J421" s="32">
        <f>IF(J413=0,0,J413/10000*VLOOKUP(C421,workforce,2,FALSE))</f>
        <v>0</v>
      </c>
      <c r="K421" s="32">
        <f>IF(K413=0,0,K413/10000*VLOOKUP(C421,workforce,2,FALSE))</f>
        <v>0</v>
      </c>
      <c r="L421" s="32">
        <f>IF(L413=0,0,L413/10000*VLOOKUP(C421,workforce,2,FALSE))</f>
        <v>0</v>
      </c>
      <c r="M421" s="32">
        <f>IF(M413=0,0,M413/10000*VLOOKUP(C421,workforce,2,FALSE))</f>
        <v>0</v>
      </c>
      <c r="N421" s="32">
        <f>IF(N413=0,0,N413/10000*VLOOKUP(C421,workforce,2,FALSE))</f>
        <v>0</v>
      </c>
    </row>
    <row r="422" spans="2:14" ht="15" thickBot="1" x14ac:dyDescent="0.35">
      <c r="B422" s="23"/>
      <c r="C422" s="30" t="s">
        <v>45</v>
      </c>
      <c r="D422" s="31">
        <f>IF(D413=0,0,D413/10000*VLOOKUP(C422,workforce,2,FALSE))</f>
        <v>0</v>
      </c>
      <c r="E422" s="32">
        <f>IF(E413=0,0,E413/10000*VLOOKUP(C422,workforce,2,FALSE))</f>
        <v>0</v>
      </c>
      <c r="F422" s="32">
        <f>IF(F413=0,0,F413/10000*VLOOKUP(C422,workforce,2,FALSE))</f>
        <v>0</v>
      </c>
      <c r="G422" s="32">
        <f>IF(G413=0,0,G413/10000*VLOOKUP(C422,workforce,2,FALSE))</f>
        <v>0</v>
      </c>
      <c r="H422" s="32">
        <f>IF(H413=0,0,H413/10000*VLOOKUP(C422,workforce,2,FALSE))</f>
        <v>0</v>
      </c>
      <c r="I422" s="32">
        <f>IF(I413=0,0,I413/10000*VLOOKUP(C422,workforce,2,FALSE))</f>
        <v>0</v>
      </c>
      <c r="J422" s="32">
        <f>IF(J413=0,0,J413/10000*VLOOKUP(C422,workforce,2,FALSE))</f>
        <v>0</v>
      </c>
      <c r="K422" s="32">
        <f>IF(K413=0,0,K413/10000*VLOOKUP(C422,workforce,2,FALSE))</f>
        <v>0</v>
      </c>
      <c r="L422" s="32">
        <f>IF(L413=0,0,L413/10000*VLOOKUP(C422,workforce,2,FALSE))</f>
        <v>0</v>
      </c>
      <c r="M422" s="32">
        <f>IF(M413=0,0,M413/10000*VLOOKUP(C422,workforce,2,FALSE))</f>
        <v>0</v>
      </c>
      <c r="N422" s="32">
        <f>IF(N413=0,0,N413/10000*VLOOKUP(C422,workforce,2,FALSE))</f>
        <v>0</v>
      </c>
    </row>
    <row r="423" spans="2:14" ht="15" thickBot="1" x14ac:dyDescent="0.35">
      <c r="B423" s="23"/>
      <c r="C423" s="30" t="s">
        <v>46</v>
      </c>
      <c r="D423" s="31">
        <f>IF(D413=0,0,D413/10000*VLOOKUP(C423,workforce,2,FALSE))</f>
        <v>0</v>
      </c>
      <c r="E423" s="32">
        <f>IF(E413=0,0,E413/10000*VLOOKUP(C423,workforce,2,FALSE))</f>
        <v>0</v>
      </c>
      <c r="F423" s="32">
        <f>IF(F413=0,0,F413/10000*VLOOKUP(C423,workforce,2,FALSE))</f>
        <v>0</v>
      </c>
      <c r="G423" s="32">
        <f>IF(G413=0,0,G413/10000*VLOOKUP(C423,workforce,2,FALSE))</f>
        <v>0</v>
      </c>
      <c r="H423" s="32">
        <f>IF(H413=0,0,H413/10000*VLOOKUP(C423,workforce,2,FALSE))</f>
        <v>0</v>
      </c>
      <c r="I423" s="32">
        <f>IF(I413=0,0,I413/10000*VLOOKUP(C423,workforce,2,FALSE))</f>
        <v>0</v>
      </c>
      <c r="J423" s="32">
        <f>IF(J413=0,0,J413/10000*VLOOKUP(C423,workforce,2,FALSE))</f>
        <v>0</v>
      </c>
      <c r="K423" s="32">
        <f>IF(K413=0,0,K413/10000*VLOOKUP(C423,workforce,2,FALSE))</f>
        <v>0</v>
      </c>
      <c r="L423" s="32">
        <f>IF(L413=0,0,L413/10000*VLOOKUP(C423,workforce,2,FALSE))</f>
        <v>0</v>
      </c>
      <c r="M423" s="32">
        <f>IF(M413=0,0,M413/10000*VLOOKUP(C423,workforce,2,FALSE))</f>
        <v>0</v>
      </c>
      <c r="N423" s="32">
        <f>IF(N413=0,0,N413/10000*VLOOKUP(C423,workforce,2,FALSE))</f>
        <v>0</v>
      </c>
    </row>
    <row r="424" spans="2:14" ht="15" thickBot="1" x14ac:dyDescent="0.35">
      <c r="B424" s="23"/>
      <c r="C424" s="30" t="s">
        <v>47</v>
      </c>
      <c r="D424" s="31">
        <f>IF(D413=0,0,D413/10000*VLOOKUP(C424,workforce,2,FALSE))</f>
        <v>0</v>
      </c>
      <c r="E424" s="32">
        <f>IF(E413=0,0,E413/10000*VLOOKUP(C424,workforce,2,FALSE))</f>
        <v>0</v>
      </c>
      <c r="F424" s="32">
        <f>IF(F413=0,0,F413/10000*VLOOKUP(C424,workforce,2,FALSE))</f>
        <v>0</v>
      </c>
      <c r="G424" s="32">
        <f>IF(G413=0,0,G413/10000*VLOOKUP(C424,workforce,2,FALSE))</f>
        <v>0</v>
      </c>
      <c r="H424" s="32">
        <f>IF(H413=0,0,H413/10000*VLOOKUP(C424,workforce,2,FALSE))</f>
        <v>0</v>
      </c>
      <c r="I424" s="32">
        <f>IF(I413=0,0,I413/10000*VLOOKUP(C424,workforce,2,FALSE))</f>
        <v>0</v>
      </c>
      <c r="J424" s="32">
        <f>IF(J413=0,0,J413/10000*VLOOKUP(C424,workforce,2,FALSE))</f>
        <v>0</v>
      </c>
      <c r="K424" s="32">
        <f>IF(K413=0,0,K413/10000*VLOOKUP(C424,workforce,2,FALSE))</f>
        <v>0</v>
      </c>
      <c r="L424" s="32">
        <f>IF(L413=0,0,L413/10000*VLOOKUP(C424,workforce,2,FALSE))</f>
        <v>0</v>
      </c>
      <c r="M424" s="32">
        <f>IF(M413=0,0,M413/10000*VLOOKUP(C424,workforce,2,FALSE))</f>
        <v>0</v>
      </c>
      <c r="N424" s="32">
        <f>IF(N413=0,0,N413/10000*VLOOKUP(C424,workforce,2,FALSE))</f>
        <v>0</v>
      </c>
    </row>
    <row r="425" spans="2:14" ht="15" thickBot="1" x14ac:dyDescent="0.35">
      <c r="B425" s="23"/>
      <c r="C425" s="30" t="s">
        <v>48</v>
      </c>
      <c r="D425" s="31">
        <f>IF(D413=0,0,D413/10000*VLOOKUP(C425,workforce,2,FALSE))</f>
        <v>0</v>
      </c>
      <c r="E425" s="32">
        <f>IF(E413=0,0,E413/10000*VLOOKUP(C425,workforce,2,FALSE))</f>
        <v>0</v>
      </c>
      <c r="F425" s="32">
        <f>IF(F413=0,0,F413/10000*VLOOKUP(C425,workforce,2,FALSE))</f>
        <v>0</v>
      </c>
      <c r="G425" s="32">
        <f>IF(G413=0,0,G413/10000*VLOOKUP(C425,workforce,2,FALSE))</f>
        <v>0</v>
      </c>
      <c r="H425" s="32">
        <f>IF(H413=0,0,H413/10000*VLOOKUP(C425,workforce,2,FALSE))</f>
        <v>0</v>
      </c>
      <c r="I425" s="32">
        <f>IF(I413=0,0,I413/10000*VLOOKUP(C425,workforce,2,FALSE))</f>
        <v>0</v>
      </c>
      <c r="J425" s="32">
        <f>IF(J413=0,0,J413/10000*VLOOKUP(C425,workforce,2,FALSE))</f>
        <v>0</v>
      </c>
      <c r="K425" s="32">
        <f>IF(K413=0,0,K413/10000*VLOOKUP(C425,workforce,2,FALSE))</f>
        <v>0</v>
      </c>
      <c r="L425" s="32">
        <f>IF(L413=0,0,L413/10000*VLOOKUP(C425,workforce,2,FALSE))</f>
        <v>0</v>
      </c>
      <c r="M425" s="32">
        <f>IF(M413=0,0,M413/10000*VLOOKUP(C425,workforce,2,FALSE))</f>
        <v>0</v>
      </c>
      <c r="N425" s="32">
        <f>IF(N413=0,0,N413/10000*VLOOKUP(C425,workforce,2,FALSE))</f>
        <v>0</v>
      </c>
    </row>
    <row r="426" spans="2:14" ht="15" thickBot="1" x14ac:dyDescent="0.35">
      <c r="B426" s="23"/>
      <c r="C426" s="30" t="s">
        <v>49</v>
      </c>
      <c r="D426" s="31">
        <f>IF(D413=0,0,D413/10000*VLOOKUP(C426,workforce,2,FALSE))</f>
        <v>0</v>
      </c>
      <c r="E426" s="32">
        <f>IF(E413=0,0,E413/10000*VLOOKUP(C426,workforce,2,FALSE))</f>
        <v>0</v>
      </c>
      <c r="F426" s="32">
        <f>IF(F413=0,0,F413/10000*VLOOKUP(C426,workforce,2,FALSE))</f>
        <v>0</v>
      </c>
      <c r="G426" s="32">
        <f>IF(G413=0,0,G413/10000*VLOOKUP(C426,workforce,2,FALSE))</f>
        <v>0</v>
      </c>
      <c r="H426" s="32">
        <f>IF(H413=0,0,H413/10000*VLOOKUP(C426,workforce,2,FALSE))</f>
        <v>0</v>
      </c>
      <c r="I426" s="32">
        <f>IF(I413=0,0,I413/10000*VLOOKUP(C426,workforce,2,FALSE))</f>
        <v>0</v>
      </c>
      <c r="J426" s="32">
        <f>IF(J413=0,0,J413/10000*VLOOKUP(C426,workforce,2,FALSE))</f>
        <v>0</v>
      </c>
      <c r="K426" s="32">
        <f>IF(K413=0,0,K413/10000*VLOOKUP(C426,workforce,2,FALSE))</f>
        <v>0</v>
      </c>
      <c r="L426" s="32">
        <f>IF(L413=0,0,L413/10000*VLOOKUP(C426,workforce,2,FALSE))</f>
        <v>0</v>
      </c>
      <c r="M426" s="32">
        <f>IF(M413=0,0,M413/10000*VLOOKUP(C426,workforce,2,FALSE))</f>
        <v>0</v>
      </c>
      <c r="N426" s="32">
        <f>IF(N413=0,0,N413/10000*VLOOKUP(C426,workforce,2,FALSE))</f>
        <v>0</v>
      </c>
    </row>
    <row r="427" spans="2:14" ht="15" thickBot="1" x14ac:dyDescent="0.35">
      <c r="B427" s="23"/>
      <c r="C427" s="33" t="s">
        <v>76</v>
      </c>
      <c r="D427" s="31">
        <f>SUM(D417:D426)</f>
        <v>0</v>
      </c>
      <c r="E427" s="32">
        <f t="shared" ref="E427:N427" si="99">SUM(E417:E426)</f>
        <v>0</v>
      </c>
      <c r="F427" s="32">
        <f t="shared" si="99"/>
        <v>0</v>
      </c>
      <c r="G427" s="32">
        <f t="shared" si="99"/>
        <v>0</v>
      </c>
      <c r="H427" s="32">
        <f t="shared" si="99"/>
        <v>0</v>
      </c>
      <c r="I427" s="32">
        <f t="shared" si="99"/>
        <v>0</v>
      </c>
      <c r="J427" s="32">
        <f t="shared" si="99"/>
        <v>0</v>
      </c>
      <c r="K427" s="32">
        <f t="shared" si="99"/>
        <v>0</v>
      </c>
      <c r="L427" s="32">
        <f t="shared" si="99"/>
        <v>0</v>
      </c>
      <c r="M427" s="32">
        <f t="shared" si="99"/>
        <v>0</v>
      </c>
      <c r="N427" s="32">
        <f t="shared" si="99"/>
        <v>0</v>
      </c>
    </row>
    <row r="428" spans="2:14" ht="15" thickBot="1" x14ac:dyDescent="0.35"/>
    <row r="429" spans="2:14" ht="15" thickBot="1" x14ac:dyDescent="0.35">
      <c r="B429" s="19" t="s">
        <v>77</v>
      </c>
      <c r="C429" s="34" t="s">
        <v>78</v>
      </c>
      <c r="D429" s="35">
        <v>2015</v>
      </c>
      <c r="E429" s="22">
        <v>2016</v>
      </c>
      <c r="F429" s="22">
        <v>2017</v>
      </c>
      <c r="G429" s="22">
        <v>2018</v>
      </c>
      <c r="H429" s="22">
        <v>2019</v>
      </c>
      <c r="I429" s="22">
        <v>2020</v>
      </c>
      <c r="J429" s="22">
        <v>2021</v>
      </c>
      <c r="K429" s="22">
        <v>2022</v>
      </c>
      <c r="L429" s="22">
        <v>2023</v>
      </c>
      <c r="M429" s="22">
        <v>2024</v>
      </c>
      <c r="N429" s="22">
        <v>2025</v>
      </c>
    </row>
    <row r="430" spans="2:14" ht="15" thickBot="1" x14ac:dyDescent="0.35">
      <c r="B430" s="36">
        <v>25</v>
      </c>
      <c r="C430" s="24" t="s">
        <v>72</v>
      </c>
      <c r="D430" s="25">
        <f>IF(C429="--BLANK--",0,VLOOKUP(C429,Maternities,2,FALSE))</f>
        <v>0</v>
      </c>
      <c r="E430" s="37">
        <f>IF(D430=0,0,VLOOKUP(C429,Maternities,3,FALSE))</f>
        <v>0</v>
      </c>
      <c r="F430" s="37">
        <f>IF(E430=0,0,VLOOKUP(C429,Maternities,4,FALSE))</f>
        <v>0</v>
      </c>
      <c r="G430" s="37">
        <f>IF(F430=0,0,VLOOKUP(C429,Maternities,5,FALSE))</f>
        <v>0</v>
      </c>
      <c r="H430" s="37">
        <f>IF(G430=0,0,VLOOKUP(C429,Maternities,6,FALSE))</f>
        <v>0</v>
      </c>
      <c r="I430" s="37">
        <f>IF(H430=0,0,VLOOKUP(C429,Maternities,7,FALSE))</f>
        <v>0</v>
      </c>
      <c r="J430" s="37">
        <f>IF(I430=0,0,VLOOKUP(C429,Maternities,8,FALSE))</f>
        <v>0</v>
      </c>
      <c r="K430" s="37">
        <f>IF(J430=0,0,VLOOKUP(C429,Maternities,9,FALSE))</f>
        <v>0</v>
      </c>
      <c r="L430" s="37">
        <f>IF(K430=0,0,VLOOKUP(C429,Maternities,10,FALSE))</f>
        <v>0</v>
      </c>
      <c r="M430" s="37">
        <f>IF(L430=0,0,VLOOKUP(C429,Maternities,11,FALSE))</f>
        <v>0</v>
      </c>
      <c r="N430" s="37">
        <f>IF(M430=0,0,VLOOKUP(C429,Maternities,12,FALSE))</f>
        <v>0</v>
      </c>
    </row>
    <row r="431" spans="2:14" ht="15" thickBot="1" x14ac:dyDescent="0.35">
      <c r="B431" s="23"/>
      <c r="C431" s="26" t="s">
        <v>73</v>
      </c>
      <c r="D431" s="27">
        <f t="shared" ref="D431:N431" si="100">IF(D430=0,0,D430*severe)</f>
        <v>0</v>
      </c>
      <c r="E431" s="28">
        <f t="shared" si="100"/>
        <v>0</v>
      </c>
      <c r="F431" s="28">
        <f t="shared" si="100"/>
        <v>0</v>
      </c>
      <c r="G431" s="28">
        <f t="shared" si="100"/>
        <v>0</v>
      </c>
      <c r="H431" s="28">
        <f t="shared" si="100"/>
        <v>0</v>
      </c>
      <c r="I431" s="28">
        <f t="shared" si="100"/>
        <v>0</v>
      </c>
      <c r="J431" s="28">
        <f t="shared" si="100"/>
        <v>0</v>
      </c>
      <c r="K431" s="28">
        <f t="shared" si="100"/>
        <v>0</v>
      </c>
      <c r="L431" s="28">
        <f t="shared" si="100"/>
        <v>0</v>
      </c>
      <c r="M431" s="28">
        <f t="shared" si="100"/>
        <v>0</v>
      </c>
      <c r="N431" s="28">
        <f t="shared" si="100"/>
        <v>0</v>
      </c>
    </row>
    <row r="432" spans="2:14" ht="15" thickBot="1" x14ac:dyDescent="0.35">
      <c r="B432" s="23"/>
      <c r="C432" s="26" t="s">
        <v>74</v>
      </c>
      <c r="D432" s="27">
        <f t="shared" ref="D432:N432" si="101">IF(D430=0,0,D430*moderateHigh)</f>
        <v>0</v>
      </c>
      <c r="E432" s="28">
        <f t="shared" si="101"/>
        <v>0</v>
      </c>
      <c r="F432" s="28">
        <f t="shared" si="101"/>
        <v>0</v>
      </c>
      <c r="G432" s="28">
        <f t="shared" si="101"/>
        <v>0</v>
      </c>
      <c r="H432" s="28">
        <f t="shared" si="101"/>
        <v>0</v>
      </c>
      <c r="I432" s="28">
        <f t="shared" si="101"/>
        <v>0</v>
      </c>
      <c r="J432" s="28">
        <f t="shared" si="101"/>
        <v>0</v>
      </c>
      <c r="K432" s="28">
        <f t="shared" si="101"/>
        <v>0</v>
      </c>
      <c r="L432" s="28">
        <f t="shared" si="101"/>
        <v>0</v>
      </c>
      <c r="M432" s="28">
        <f t="shared" si="101"/>
        <v>0</v>
      </c>
      <c r="N432" s="28">
        <f t="shared" si="101"/>
        <v>0</v>
      </c>
    </row>
    <row r="433" spans="2:14" ht="15" thickBot="1" x14ac:dyDescent="0.35">
      <c r="B433" s="23"/>
      <c r="C433" s="29" t="s">
        <v>75</v>
      </c>
      <c r="D433" s="27">
        <f t="shared" ref="D433:N433" si="102">IF(D430=0,0,SUM(D431:D432))</f>
        <v>0</v>
      </c>
      <c r="E433" s="28">
        <f t="shared" si="102"/>
        <v>0</v>
      </c>
      <c r="F433" s="28">
        <f t="shared" si="102"/>
        <v>0</v>
      </c>
      <c r="G433" s="28">
        <f t="shared" si="102"/>
        <v>0</v>
      </c>
      <c r="H433" s="28">
        <f t="shared" si="102"/>
        <v>0</v>
      </c>
      <c r="I433" s="28">
        <f t="shared" si="102"/>
        <v>0</v>
      </c>
      <c r="J433" s="28">
        <f t="shared" si="102"/>
        <v>0</v>
      </c>
      <c r="K433" s="28">
        <f t="shared" si="102"/>
        <v>0</v>
      </c>
      <c r="L433" s="28">
        <f t="shared" si="102"/>
        <v>0</v>
      </c>
      <c r="M433" s="28">
        <f t="shared" si="102"/>
        <v>0</v>
      </c>
      <c r="N433" s="28">
        <f t="shared" si="102"/>
        <v>0</v>
      </c>
    </row>
    <row r="434" spans="2:14" ht="15" thickBot="1" x14ac:dyDescent="0.35">
      <c r="B434" s="23"/>
      <c r="C434" s="30" t="s">
        <v>40</v>
      </c>
      <c r="D434" s="31">
        <f>IF(D430=0,0,D430/10000*VLOOKUP(C434,workforce,2,FALSE))</f>
        <v>0</v>
      </c>
      <c r="E434" s="32">
        <f>IF(E430=0,0,E430/10000*VLOOKUP(C434,workforce,2,FALSE))</f>
        <v>0</v>
      </c>
      <c r="F434" s="32">
        <f>IF(F430=0,0,F430/10000*VLOOKUP(C434,workforce,2,FALSE))</f>
        <v>0</v>
      </c>
      <c r="G434" s="32">
        <f>IF(G430=0,0,G430/10000*VLOOKUP(C434,workforce,2,FALSE))</f>
        <v>0</v>
      </c>
      <c r="H434" s="32">
        <f>IF(H430=0,0,H430/10000*VLOOKUP(C434,workforce,2,FALSE))</f>
        <v>0</v>
      </c>
      <c r="I434" s="32">
        <f>IF(I430=0,0,I430/10000*VLOOKUP(C434,workforce,2,FALSE))</f>
        <v>0</v>
      </c>
      <c r="J434" s="32">
        <f>IF(J430=0,0,J430/10000*VLOOKUP(C434,workforce,2,FALSE))</f>
        <v>0</v>
      </c>
      <c r="K434" s="32">
        <f>IF(K430=0,0,K430/10000*VLOOKUP(C434,workforce,2,FALSE))</f>
        <v>0</v>
      </c>
      <c r="L434" s="32">
        <f>IF(L430=0,0,L430/10000*VLOOKUP(C434,workforce,2,FALSE))</f>
        <v>0</v>
      </c>
      <c r="M434" s="32">
        <f>IF(M430=0,0,M430/10000*VLOOKUP(C434,workforce,2,FALSE))</f>
        <v>0</v>
      </c>
      <c r="N434" s="32">
        <f>IF(N430=0,0,N430/10000*VLOOKUP(C434,workforce,2,FALSE))</f>
        <v>0</v>
      </c>
    </row>
    <row r="435" spans="2:14" ht="15" thickBot="1" x14ac:dyDescent="0.35">
      <c r="B435" s="23"/>
      <c r="C435" s="30" t="s">
        <v>41</v>
      </c>
      <c r="D435" s="31">
        <f>IF(D430=0,0,D430/10000*VLOOKUP(C435,workforce,2,FALSE))</f>
        <v>0</v>
      </c>
      <c r="E435" s="32">
        <f>IF(E430=0,0,E430/10000*VLOOKUP(C435,workforce,2,FALSE))</f>
        <v>0</v>
      </c>
      <c r="F435" s="32">
        <f>IF(F430=0,0,F430/10000*VLOOKUP(C435,workforce,2,FALSE))</f>
        <v>0</v>
      </c>
      <c r="G435" s="32">
        <f>IF(G430=0,0,G430/10000*VLOOKUP(C435,workforce,2,FALSE))</f>
        <v>0</v>
      </c>
      <c r="H435" s="32">
        <f>IF(H430=0,0,H430/10000*VLOOKUP(C435,workforce,2,FALSE))</f>
        <v>0</v>
      </c>
      <c r="I435" s="32">
        <f>IF(I430=0,0,I430/10000*VLOOKUP(C435,workforce,2,FALSE))</f>
        <v>0</v>
      </c>
      <c r="J435" s="32">
        <f>IF(J430=0,0,J430/10000*VLOOKUP(C435,workforce,2,FALSE))</f>
        <v>0</v>
      </c>
      <c r="K435" s="32">
        <f>IF(K430=0,0,K430/10000*VLOOKUP(C435,workforce,2,FALSE))</f>
        <v>0</v>
      </c>
      <c r="L435" s="32">
        <f>IF(L430=0,0,L430/10000*VLOOKUP(C435,workforce,2,FALSE))</f>
        <v>0</v>
      </c>
      <c r="M435" s="32">
        <f>IF(M430=0,0,M430/10000*VLOOKUP(C435,workforce,2,FALSE))</f>
        <v>0</v>
      </c>
      <c r="N435" s="32">
        <f>IF(N430=0,0,N430/10000*VLOOKUP(C435,workforce,2,FALSE))</f>
        <v>0</v>
      </c>
    </row>
    <row r="436" spans="2:14" ht="15" thickBot="1" x14ac:dyDescent="0.35">
      <c r="B436" s="23"/>
      <c r="C436" s="30" t="s">
        <v>42</v>
      </c>
      <c r="D436" s="31">
        <f>IF(D430=0,0,D430/10000*VLOOKUP(C436,workforce,2,FALSE))</f>
        <v>0</v>
      </c>
      <c r="E436" s="32">
        <f>IF(E430=0,0,E430/10000*VLOOKUP(C436,workforce,2,FALSE))</f>
        <v>0</v>
      </c>
      <c r="F436" s="32">
        <f>IF(F430=0,0,F430/10000*VLOOKUP(C436,workforce,2,FALSE))</f>
        <v>0</v>
      </c>
      <c r="G436" s="32">
        <f>IF(G430=0,0,G430/10000*VLOOKUP(C436,workforce,2,FALSE))</f>
        <v>0</v>
      </c>
      <c r="H436" s="32">
        <f>IF(H430=0,0,H430/10000*VLOOKUP(C436,workforce,2,FALSE))</f>
        <v>0</v>
      </c>
      <c r="I436" s="32">
        <f>IF(I430=0,0,I430/10000*VLOOKUP(C436,workforce,2,FALSE))</f>
        <v>0</v>
      </c>
      <c r="J436" s="32">
        <f>IF(J430=0,0,J430/10000*VLOOKUP(C436,workforce,2,FALSE))</f>
        <v>0</v>
      </c>
      <c r="K436" s="32">
        <f>IF(K430=0,0,K430/10000*VLOOKUP(C436,workforce,2,FALSE))</f>
        <v>0</v>
      </c>
      <c r="L436" s="32">
        <f>IF(L430=0,0,L430/10000*VLOOKUP(C436,workforce,2,FALSE))</f>
        <v>0</v>
      </c>
      <c r="M436" s="32">
        <f>IF(M430=0,0,M430/10000*VLOOKUP(C436,workforce,2,FALSE))</f>
        <v>0</v>
      </c>
      <c r="N436" s="32">
        <f>IF(N430=0,0,N430/10000*VLOOKUP(C436,workforce,2,FALSE))</f>
        <v>0</v>
      </c>
    </row>
    <row r="437" spans="2:14" ht="15" thickBot="1" x14ac:dyDescent="0.35">
      <c r="B437" s="23"/>
      <c r="C437" s="30" t="s">
        <v>43</v>
      </c>
      <c r="D437" s="31">
        <f>IF(D430=0,0,D430/10000*VLOOKUP(C437,workforce,2,FALSE))</f>
        <v>0</v>
      </c>
      <c r="E437" s="32">
        <f>IF(E430=0,0,E430/10000*VLOOKUP(C437,workforce,2,FALSE))</f>
        <v>0</v>
      </c>
      <c r="F437" s="32">
        <f>IF(F430=0,0,F430/10000*VLOOKUP(C437,workforce,2,FALSE))</f>
        <v>0</v>
      </c>
      <c r="G437" s="32">
        <f>IF(G430=0,0,G430/10000*VLOOKUP(C437,workforce,2,FALSE))</f>
        <v>0</v>
      </c>
      <c r="H437" s="32">
        <f>IF(H430=0,0,H430/10000*VLOOKUP(C437,workforce,2,FALSE))</f>
        <v>0</v>
      </c>
      <c r="I437" s="32">
        <f>IF(I430=0,0,I430/10000*VLOOKUP(C437,workforce,2,FALSE))</f>
        <v>0</v>
      </c>
      <c r="J437" s="32">
        <f>IF(J430=0,0,J430/10000*VLOOKUP(C437,workforce,2,FALSE))</f>
        <v>0</v>
      </c>
      <c r="K437" s="32">
        <f>IF(K430=0,0,K430/10000*VLOOKUP(C437,workforce,2,FALSE))</f>
        <v>0</v>
      </c>
      <c r="L437" s="32">
        <f>IF(L430=0,0,L430/10000*VLOOKUP(C437,workforce,2,FALSE))</f>
        <v>0</v>
      </c>
      <c r="M437" s="32">
        <f>IF(M430=0,0,M430/10000*VLOOKUP(C437,workforce,2,FALSE))</f>
        <v>0</v>
      </c>
      <c r="N437" s="32">
        <f>IF(N430=0,0,N430/10000*VLOOKUP(C437,workforce,2,FALSE))</f>
        <v>0</v>
      </c>
    </row>
    <row r="438" spans="2:14" ht="15" thickBot="1" x14ac:dyDescent="0.35">
      <c r="B438" s="23"/>
      <c r="C438" s="30" t="s">
        <v>44</v>
      </c>
      <c r="D438" s="31">
        <f>IF(D430=0,0,D430/10000*VLOOKUP(C438,workforce,2,FALSE))</f>
        <v>0</v>
      </c>
      <c r="E438" s="32">
        <f>IF(E430=0,0,E430/10000*VLOOKUP(C438,workforce,2,FALSE))</f>
        <v>0</v>
      </c>
      <c r="F438" s="32">
        <f>IF(F430=0,0,F430/10000*VLOOKUP(C438,workforce,2,FALSE))</f>
        <v>0</v>
      </c>
      <c r="G438" s="32">
        <f>IF(G430=0,0,G430/10000*VLOOKUP(C438,workforce,2,FALSE))</f>
        <v>0</v>
      </c>
      <c r="H438" s="32">
        <f>IF(H430=0,0,H430/10000*VLOOKUP(C438,workforce,2,FALSE))</f>
        <v>0</v>
      </c>
      <c r="I438" s="32">
        <f>IF(I430=0,0,I430/10000*VLOOKUP(C438,workforce,2,FALSE))</f>
        <v>0</v>
      </c>
      <c r="J438" s="32">
        <f>IF(J430=0,0,J430/10000*VLOOKUP(C438,workforce,2,FALSE))</f>
        <v>0</v>
      </c>
      <c r="K438" s="32">
        <f>IF(K430=0,0,K430/10000*VLOOKUP(C438,workforce,2,FALSE))</f>
        <v>0</v>
      </c>
      <c r="L438" s="32">
        <f>IF(L430=0,0,L430/10000*VLOOKUP(C438,workforce,2,FALSE))</f>
        <v>0</v>
      </c>
      <c r="M438" s="32">
        <f>IF(M430=0,0,M430/10000*VLOOKUP(C438,workforce,2,FALSE))</f>
        <v>0</v>
      </c>
      <c r="N438" s="32">
        <f>IF(N430=0,0,N430/10000*VLOOKUP(C438,workforce,2,FALSE))</f>
        <v>0</v>
      </c>
    </row>
    <row r="439" spans="2:14" ht="15" thickBot="1" x14ac:dyDescent="0.35">
      <c r="B439" s="23"/>
      <c r="C439" s="30" t="s">
        <v>45</v>
      </c>
      <c r="D439" s="31">
        <f>IF(D430=0,0,D430/10000*VLOOKUP(C439,workforce,2,FALSE))</f>
        <v>0</v>
      </c>
      <c r="E439" s="32">
        <f>IF(E430=0,0,E430/10000*VLOOKUP(C439,workforce,2,FALSE))</f>
        <v>0</v>
      </c>
      <c r="F439" s="32">
        <f>IF(F430=0,0,F430/10000*VLOOKUP(C439,workforce,2,FALSE))</f>
        <v>0</v>
      </c>
      <c r="G439" s="32">
        <f>IF(G430=0,0,G430/10000*VLOOKUP(C439,workforce,2,FALSE))</f>
        <v>0</v>
      </c>
      <c r="H439" s="32">
        <f>IF(H430=0,0,H430/10000*VLOOKUP(C439,workforce,2,FALSE))</f>
        <v>0</v>
      </c>
      <c r="I439" s="32">
        <f>IF(I430=0,0,I430/10000*VLOOKUP(C439,workforce,2,FALSE))</f>
        <v>0</v>
      </c>
      <c r="J439" s="32">
        <f>IF(J430=0,0,J430/10000*VLOOKUP(C439,workforce,2,FALSE))</f>
        <v>0</v>
      </c>
      <c r="K439" s="32">
        <f>IF(K430=0,0,K430/10000*VLOOKUP(C439,workforce,2,FALSE))</f>
        <v>0</v>
      </c>
      <c r="L439" s="32">
        <f>IF(L430=0,0,L430/10000*VLOOKUP(C439,workforce,2,FALSE))</f>
        <v>0</v>
      </c>
      <c r="M439" s="32">
        <f>IF(M430=0,0,M430/10000*VLOOKUP(C439,workforce,2,FALSE))</f>
        <v>0</v>
      </c>
      <c r="N439" s="32">
        <f>IF(N430=0,0,N430/10000*VLOOKUP(C439,workforce,2,FALSE))</f>
        <v>0</v>
      </c>
    </row>
    <row r="440" spans="2:14" ht="15" thickBot="1" x14ac:dyDescent="0.35">
      <c r="B440" s="23"/>
      <c r="C440" s="30" t="s">
        <v>46</v>
      </c>
      <c r="D440" s="31">
        <f>IF(D430=0,0,D430/10000*VLOOKUP(C440,workforce,2,FALSE))</f>
        <v>0</v>
      </c>
      <c r="E440" s="32">
        <f>IF(E430=0,0,E430/10000*VLOOKUP(C440,workforce,2,FALSE))</f>
        <v>0</v>
      </c>
      <c r="F440" s="32">
        <f>IF(F430=0,0,F430/10000*VLOOKUP(C440,workforce,2,FALSE))</f>
        <v>0</v>
      </c>
      <c r="G440" s="32">
        <f>IF(G430=0,0,G430/10000*VLOOKUP(C440,workforce,2,FALSE))</f>
        <v>0</v>
      </c>
      <c r="H440" s="32">
        <f>IF(H430=0,0,H430/10000*VLOOKUP(C440,workforce,2,FALSE))</f>
        <v>0</v>
      </c>
      <c r="I440" s="32">
        <f>IF(I430=0,0,I430/10000*VLOOKUP(C440,workforce,2,FALSE))</f>
        <v>0</v>
      </c>
      <c r="J440" s="32">
        <f>IF(J430=0,0,J430/10000*VLOOKUP(C440,workforce,2,FALSE))</f>
        <v>0</v>
      </c>
      <c r="K440" s="32">
        <f>IF(K430=0,0,K430/10000*VLOOKUP(C440,workforce,2,FALSE))</f>
        <v>0</v>
      </c>
      <c r="L440" s="32">
        <f>IF(L430=0,0,L430/10000*VLOOKUP(C440,workforce,2,FALSE))</f>
        <v>0</v>
      </c>
      <c r="M440" s="32">
        <f>IF(M430=0,0,M430/10000*VLOOKUP(C440,workforce,2,FALSE))</f>
        <v>0</v>
      </c>
      <c r="N440" s="32">
        <f>IF(N430=0,0,N430/10000*VLOOKUP(C440,workforce,2,FALSE))</f>
        <v>0</v>
      </c>
    </row>
    <row r="441" spans="2:14" ht="15" thickBot="1" x14ac:dyDescent="0.35">
      <c r="B441" s="23"/>
      <c r="C441" s="30" t="s">
        <v>47</v>
      </c>
      <c r="D441" s="31">
        <f>IF(D430=0,0,D430/10000*VLOOKUP(C441,workforce,2,FALSE))</f>
        <v>0</v>
      </c>
      <c r="E441" s="32">
        <f>IF(E430=0,0,E430/10000*VLOOKUP(C441,workforce,2,FALSE))</f>
        <v>0</v>
      </c>
      <c r="F441" s="32">
        <f>IF(F430=0,0,F430/10000*VLOOKUP(C441,workforce,2,FALSE))</f>
        <v>0</v>
      </c>
      <c r="G441" s="32">
        <f>IF(G430=0,0,G430/10000*VLOOKUP(C441,workforce,2,FALSE))</f>
        <v>0</v>
      </c>
      <c r="H441" s="32">
        <f>IF(H430=0,0,H430/10000*VLOOKUP(C441,workforce,2,FALSE))</f>
        <v>0</v>
      </c>
      <c r="I441" s="32">
        <f>IF(I430=0,0,I430/10000*VLOOKUP(C441,workforce,2,FALSE))</f>
        <v>0</v>
      </c>
      <c r="J441" s="32">
        <f>IF(J430=0,0,J430/10000*VLOOKUP(C441,workforce,2,FALSE))</f>
        <v>0</v>
      </c>
      <c r="K441" s="32">
        <f>IF(K430=0,0,K430/10000*VLOOKUP(C441,workforce,2,FALSE))</f>
        <v>0</v>
      </c>
      <c r="L441" s="32">
        <f>IF(L430=0,0,L430/10000*VLOOKUP(C441,workforce,2,FALSE))</f>
        <v>0</v>
      </c>
      <c r="M441" s="32">
        <f>IF(M430=0,0,M430/10000*VLOOKUP(C441,workforce,2,FALSE))</f>
        <v>0</v>
      </c>
      <c r="N441" s="32">
        <f>IF(N430=0,0,N430/10000*VLOOKUP(C441,workforce,2,FALSE))</f>
        <v>0</v>
      </c>
    </row>
    <row r="442" spans="2:14" ht="15" thickBot="1" x14ac:dyDescent="0.35">
      <c r="B442" s="23"/>
      <c r="C442" s="30" t="s">
        <v>48</v>
      </c>
      <c r="D442" s="31">
        <f>IF(D430=0,0,D430/10000*VLOOKUP(C442,workforce,2,FALSE))</f>
        <v>0</v>
      </c>
      <c r="E442" s="32">
        <f>IF(E430=0,0,E430/10000*VLOOKUP(C442,workforce,2,FALSE))</f>
        <v>0</v>
      </c>
      <c r="F442" s="32">
        <f>IF(F430=0,0,F430/10000*VLOOKUP(C442,workforce,2,FALSE))</f>
        <v>0</v>
      </c>
      <c r="G442" s="32">
        <f>IF(G430=0,0,G430/10000*VLOOKUP(C442,workforce,2,FALSE))</f>
        <v>0</v>
      </c>
      <c r="H442" s="32">
        <f>IF(H430=0,0,H430/10000*VLOOKUP(C442,workforce,2,FALSE))</f>
        <v>0</v>
      </c>
      <c r="I442" s="32">
        <f>IF(I430=0,0,I430/10000*VLOOKUP(C442,workforce,2,FALSE))</f>
        <v>0</v>
      </c>
      <c r="J442" s="32">
        <f>IF(J430=0,0,J430/10000*VLOOKUP(C442,workforce,2,FALSE))</f>
        <v>0</v>
      </c>
      <c r="K442" s="32">
        <f>IF(K430=0,0,K430/10000*VLOOKUP(C442,workforce,2,FALSE))</f>
        <v>0</v>
      </c>
      <c r="L442" s="32">
        <f>IF(L430=0,0,L430/10000*VLOOKUP(C442,workforce,2,FALSE))</f>
        <v>0</v>
      </c>
      <c r="M442" s="32">
        <f>IF(M430=0,0,M430/10000*VLOOKUP(C442,workforce,2,FALSE))</f>
        <v>0</v>
      </c>
      <c r="N442" s="32">
        <f>IF(N430=0,0,N430/10000*VLOOKUP(C442,workforce,2,FALSE))</f>
        <v>0</v>
      </c>
    </row>
    <row r="443" spans="2:14" ht="15" thickBot="1" x14ac:dyDescent="0.35">
      <c r="B443" s="23"/>
      <c r="C443" s="30" t="s">
        <v>49</v>
      </c>
      <c r="D443" s="31">
        <f>IF(D430=0,0,D430/10000*VLOOKUP(C443,workforce,2,FALSE))</f>
        <v>0</v>
      </c>
      <c r="E443" s="32">
        <f>IF(E430=0,0,E430/10000*VLOOKUP(C443,workforce,2,FALSE))</f>
        <v>0</v>
      </c>
      <c r="F443" s="32">
        <f>IF(F430=0,0,F430/10000*VLOOKUP(C443,workforce,2,FALSE))</f>
        <v>0</v>
      </c>
      <c r="G443" s="32">
        <f>IF(G430=0,0,G430/10000*VLOOKUP(C443,workforce,2,FALSE))</f>
        <v>0</v>
      </c>
      <c r="H443" s="32">
        <f>IF(H430=0,0,H430/10000*VLOOKUP(C443,workforce,2,FALSE))</f>
        <v>0</v>
      </c>
      <c r="I443" s="32">
        <f>IF(I430=0,0,I430/10000*VLOOKUP(C443,workforce,2,FALSE))</f>
        <v>0</v>
      </c>
      <c r="J443" s="32">
        <f>IF(J430=0,0,J430/10000*VLOOKUP(C443,workforce,2,FALSE))</f>
        <v>0</v>
      </c>
      <c r="K443" s="32">
        <f>IF(K430=0,0,K430/10000*VLOOKUP(C443,workforce,2,FALSE))</f>
        <v>0</v>
      </c>
      <c r="L443" s="32">
        <f>IF(L430=0,0,L430/10000*VLOOKUP(C443,workforce,2,FALSE))</f>
        <v>0</v>
      </c>
      <c r="M443" s="32">
        <f>IF(M430=0,0,M430/10000*VLOOKUP(C443,workforce,2,FALSE))</f>
        <v>0</v>
      </c>
      <c r="N443" s="32">
        <f>IF(N430=0,0,N430/10000*VLOOKUP(C443,workforce,2,FALSE))</f>
        <v>0</v>
      </c>
    </row>
    <row r="444" spans="2:14" ht="15" thickBot="1" x14ac:dyDescent="0.35">
      <c r="B444" s="23"/>
      <c r="C444" s="33" t="s">
        <v>76</v>
      </c>
      <c r="D444" s="31">
        <f>SUM(D434:D443)</f>
        <v>0</v>
      </c>
      <c r="E444" s="32">
        <f t="shared" ref="E444:N444" si="103">SUM(E434:E443)</f>
        <v>0</v>
      </c>
      <c r="F444" s="32">
        <f t="shared" si="103"/>
        <v>0</v>
      </c>
      <c r="G444" s="32">
        <f t="shared" si="103"/>
        <v>0</v>
      </c>
      <c r="H444" s="32">
        <f t="shared" si="103"/>
        <v>0</v>
      </c>
      <c r="I444" s="32">
        <f t="shared" si="103"/>
        <v>0</v>
      </c>
      <c r="J444" s="32">
        <f t="shared" si="103"/>
        <v>0</v>
      </c>
      <c r="K444" s="32">
        <f t="shared" si="103"/>
        <v>0</v>
      </c>
      <c r="L444" s="32">
        <f t="shared" si="103"/>
        <v>0</v>
      </c>
      <c r="M444" s="32">
        <f t="shared" si="103"/>
        <v>0</v>
      </c>
      <c r="N444" s="32">
        <f t="shared" si="103"/>
        <v>0</v>
      </c>
    </row>
    <row r="445" spans="2:14" ht="15" thickBot="1" x14ac:dyDescent="0.35"/>
    <row r="446" spans="2:14" ht="15" thickBot="1" x14ac:dyDescent="0.35">
      <c r="B446" s="19" t="s">
        <v>77</v>
      </c>
      <c r="C446" s="34" t="s">
        <v>78</v>
      </c>
      <c r="D446" s="35">
        <v>2015</v>
      </c>
      <c r="E446" s="22">
        <v>2016</v>
      </c>
      <c r="F446" s="22">
        <v>2017</v>
      </c>
      <c r="G446" s="22">
        <v>2018</v>
      </c>
      <c r="H446" s="22">
        <v>2019</v>
      </c>
      <c r="I446" s="22">
        <v>2020</v>
      </c>
      <c r="J446" s="22">
        <v>2021</v>
      </c>
      <c r="K446" s="22">
        <v>2022</v>
      </c>
      <c r="L446" s="22">
        <v>2023</v>
      </c>
      <c r="M446" s="22">
        <v>2024</v>
      </c>
      <c r="N446" s="22">
        <v>2025</v>
      </c>
    </row>
    <row r="447" spans="2:14" ht="15" thickBot="1" x14ac:dyDescent="0.35">
      <c r="B447" s="36">
        <v>26</v>
      </c>
      <c r="C447" s="24" t="s">
        <v>72</v>
      </c>
      <c r="D447" s="25">
        <f>IF(C446="--BLANK--",0,VLOOKUP(C446,Maternities,2,FALSE))</f>
        <v>0</v>
      </c>
      <c r="E447" s="37">
        <f>IF(D447=0,0,VLOOKUP(C446,Maternities,3,FALSE))</f>
        <v>0</v>
      </c>
      <c r="F447" s="37">
        <f>IF(E447=0,0,VLOOKUP(C446,Maternities,4,FALSE))</f>
        <v>0</v>
      </c>
      <c r="G447" s="37">
        <f>IF(F447=0,0,VLOOKUP(C446,Maternities,5,FALSE))</f>
        <v>0</v>
      </c>
      <c r="H447" s="37">
        <f>IF(G447=0,0,VLOOKUP(C446,Maternities,6,FALSE))</f>
        <v>0</v>
      </c>
      <c r="I447" s="37">
        <f>IF(H447=0,0,VLOOKUP(C446,Maternities,7,FALSE))</f>
        <v>0</v>
      </c>
      <c r="J447" s="37">
        <f>IF(I447=0,0,VLOOKUP(C446,Maternities,8,FALSE))</f>
        <v>0</v>
      </c>
      <c r="K447" s="37">
        <f>IF(J447=0,0,VLOOKUP(C446,Maternities,9,FALSE))</f>
        <v>0</v>
      </c>
      <c r="L447" s="37">
        <f>IF(K447=0,0,VLOOKUP(C446,Maternities,10,FALSE))</f>
        <v>0</v>
      </c>
      <c r="M447" s="37">
        <f>IF(L447=0,0,VLOOKUP(C446,Maternities,11,FALSE))</f>
        <v>0</v>
      </c>
      <c r="N447" s="37">
        <f>IF(M447=0,0,VLOOKUP(C446,Maternities,12,FALSE))</f>
        <v>0</v>
      </c>
    </row>
    <row r="448" spans="2:14" ht="15" thickBot="1" x14ac:dyDescent="0.35">
      <c r="B448" s="23"/>
      <c r="C448" s="26" t="s">
        <v>73</v>
      </c>
      <c r="D448" s="27">
        <f t="shared" ref="D448:N448" si="104">IF(D447=0,0,D447*severe)</f>
        <v>0</v>
      </c>
      <c r="E448" s="28">
        <f t="shared" si="104"/>
        <v>0</v>
      </c>
      <c r="F448" s="28">
        <f t="shared" si="104"/>
        <v>0</v>
      </c>
      <c r="G448" s="28">
        <f t="shared" si="104"/>
        <v>0</v>
      </c>
      <c r="H448" s="28">
        <f t="shared" si="104"/>
        <v>0</v>
      </c>
      <c r="I448" s="28">
        <f t="shared" si="104"/>
        <v>0</v>
      </c>
      <c r="J448" s="28">
        <f t="shared" si="104"/>
        <v>0</v>
      </c>
      <c r="K448" s="28">
        <f t="shared" si="104"/>
        <v>0</v>
      </c>
      <c r="L448" s="28">
        <f t="shared" si="104"/>
        <v>0</v>
      </c>
      <c r="M448" s="28">
        <f t="shared" si="104"/>
        <v>0</v>
      </c>
      <c r="N448" s="28">
        <f t="shared" si="104"/>
        <v>0</v>
      </c>
    </row>
    <row r="449" spans="2:14" ht="15" thickBot="1" x14ac:dyDescent="0.35">
      <c r="B449" s="23"/>
      <c r="C449" s="26" t="s">
        <v>74</v>
      </c>
      <c r="D449" s="27">
        <f t="shared" ref="D449:N449" si="105">IF(D447=0,0,D447*moderateHigh)</f>
        <v>0</v>
      </c>
      <c r="E449" s="28">
        <f t="shared" si="105"/>
        <v>0</v>
      </c>
      <c r="F449" s="28">
        <f t="shared" si="105"/>
        <v>0</v>
      </c>
      <c r="G449" s="28">
        <f t="shared" si="105"/>
        <v>0</v>
      </c>
      <c r="H449" s="28">
        <f t="shared" si="105"/>
        <v>0</v>
      </c>
      <c r="I449" s="28">
        <f t="shared" si="105"/>
        <v>0</v>
      </c>
      <c r="J449" s="28">
        <f t="shared" si="105"/>
        <v>0</v>
      </c>
      <c r="K449" s="28">
        <f t="shared" si="105"/>
        <v>0</v>
      </c>
      <c r="L449" s="28">
        <f t="shared" si="105"/>
        <v>0</v>
      </c>
      <c r="M449" s="28">
        <f t="shared" si="105"/>
        <v>0</v>
      </c>
      <c r="N449" s="28">
        <f t="shared" si="105"/>
        <v>0</v>
      </c>
    </row>
    <row r="450" spans="2:14" ht="15" thickBot="1" x14ac:dyDescent="0.35">
      <c r="B450" s="23"/>
      <c r="C450" s="29" t="s">
        <v>75</v>
      </c>
      <c r="D450" s="27">
        <f t="shared" ref="D450:N450" si="106">IF(D447=0,0,SUM(D448:D449))</f>
        <v>0</v>
      </c>
      <c r="E450" s="28">
        <f t="shared" si="106"/>
        <v>0</v>
      </c>
      <c r="F450" s="28">
        <f t="shared" si="106"/>
        <v>0</v>
      </c>
      <c r="G450" s="28">
        <f t="shared" si="106"/>
        <v>0</v>
      </c>
      <c r="H450" s="28">
        <f t="shared" si="106"/>
        <v>0</v>
      </c>
      <c r="I450" s="28">
        <f t="shared" si="106"/>
        <v>0</v>
      </c>
      <c r="J450" s="28">
        <f t="shared" si="106"/>
        <v>0</v>
      </c>
      <c r="K450" s="28">
        <f t="shared" si="106"/>
        <v>0</v>
      </c>
      <c r="L450" s="28">
        <f t="shared" si="106"/>
        <v>0</v>
      </c>
      <c r="M450" s="28">
        <f t="shared" si="106"/>
        <v>0</v>
      </c>
      <c r="N450" s="28">
        <f t="shared" si="106"/>
        <v>0</v>
      </c>
    </row>
    <row r="451" spans="2:14" ht="15" thickBot="1" x14ac:dyDescent="0.35">
      <c r="B451" s="23"/>
      <c r="C451" s="30" t="s">
        <v>40</v>
      </c>
      <c r="D451" s="31">
        <f>IF(D447=0,0,D447/10000*VLOOKUP(C451,workforce,2,FALSE))</f>
        <v>0</v>
      </c>
      <c r="E451" s="32">
        <f>IF(E447=0,0,E447/10000*VLOOKUP(C451,workforce,2,FALSE))</f>
        <v>0</v>
      </c>
      <c r="F451" s="32">
        <f>IF(F447=0,0,F447/10000*VLOOKUP(C451,workforce,2,FALSE))</f>
        <v>0</v>
      </c>
      <c r="G451" s="32">
        <f>IF(G447=0,0,G447/10000*VLOOKUP(C451,workforce,2,FALSE))</f>
        <v>0</v>
      </c>
      <c r="H451" s="32">
        <f>IF(H447=0,0,H447/10000*VLOOKUP(C451,workforce,2,FALSE))</f>
        <v>0</v>
      </c>
      <c r="I451" s="32">
        <f>IF(I447=0,0,I447/10000*VLOOKUP(C451,workforce,2,FALSE))</f>
        <v>0</v>
      </c>
      <c r="J451" s="32">
        <f>IF(J447=0,0,J447/10000*VLOOKUP(C451,workforce,2,FALSE))</f>
        <v>0</v>
      </c>
      <c r="K451" s="32">
        <f>IF(K447=0,0,K447/10000*VLOOKUP(C451,workforce,2,FALSE))</f>
        <v>0</v>
      </c>
      <c r="L451" s="32">
        <f>IF(L447=0,0,L447/10000*VLOOKUP(C451,workforce,2,FALSE))</f>
        <v>0</v>
      </c>
      <c r="M451" s="32">
        <f>IF(M447=0,0,M447/10000*VLOOKUP(C451,workforce,2,FALSE))</f>
        <v>0</v>
      </c>
      <c r="N451" s="32">
        <f>IF(N447=0,0,N447/10000*VLOOKUP(C451,workforce,2,FALSE))</f>
        <v>0</v>
      </c>
    </row>
    <row r="452" spans="2:14" ht="15" thickBot="1" x14ac:dyDescent="0.35">
      <c r="B452" s="23"/>
      <c r="C452" s="30" t="s">
        <v>41</v>
      </c>
      <c r="D452" s="31">
        <f>IF(D447=0,0,D447/10000*VLOOKUP(C452,workforce,2,FALSE))</f>
        <v>0</v>
      </c>
      <c r="E452" s="32">
        <f>IF(E447=0,0,E447/10000*VLOOKUP(C452,workforce,2,FALSE))</f>
        <v>0</v>
      </c>
      <c r="F452" s="32">
        <f>IF(F447=0,0,F447/10000*VLOOKUP(C452,workforce,2,FALSE))</f>
        <v>0</v>
      </c>
      <c r="G452" s="32">
        <f>IF(G447=0,0,G447/10000*VLOOKUP(C452,workforce,2,FALSE))</f>
        <v>0</v>
      </c>
      <c r="H452" s="32">
        <f>IF(H447=0,0,H447/10000*VLOOKUP(C452,workforce,2,FALSE))</f>
        <v>0</v>
      </c>
      <c r="I452" s="32">
        <f>IF(I447=0,0,I447/10000*VLOOKUP(C452,workforce,2,FALSE))</f>
        <v>0</v>
      </c>
      <c r="J452" s="32">
        <f>IF(J447=0,0,J447/10000*VLOOKUP(C452,workforce,2,FALSE))</f>
        <v>0</v>
      </c>
      <c r="K452" s="32">
        <f>IF(K447=0,0,K447/10000*VLOOKUP(C452,workforce,2,FALSE))</f>
        <v>0</v>
      </c>
      <c r="L452" s="32">
        <f>IF(L447=0,0,L447/10000*VLOOKUP(C452,workforce,2,FALSE))</f>
        <v>0</v>
      </c>
      <c r="M452" s="32">
        <f>IF(M447=0,0,M447/10000*VLOOKUP(C452,workforce,2,FALSE))</f>
        <v>0</v>
      </c>
      <c r="N452" s="32">
        <f>IF(N447=0,0,N447/10000*VLOOKUP(C452,workforce,2,FALSE))</f>
        <v>0</v>
      </c>
    </row>
    <row r="453" spans="2:14" ht="15" thickBot="1" x14ac:dyDescent="0.35">
      <c r="B453" s="23"/>
      <c r="C453" s="30" t="s">
        <v>42</v>
      </c>
      <c r="D453" s="31">
        <f>IF(D447=0,0,D447/10000*VLOOKUP(C453,workforce,2,FALSE))</f>
        <v>0</v>
      </c>
      <c r="E453" s="32">
        <f>IF(E447=0,0,E447/10000*VLOOKUP(C453,workforce,2,FALSE))</f>
        <v>0</v>
      </c>
      <c r="F453" s="32">
        <f>IF(F447=0,0,F447/10000*VLOOKUP(C453,workforce,2,FALSE))</f>
        <v>0</v>
      </c>
      <c r="G453" s="32">
        <f>IF(G447=0,0,G447/10000*VLOOKUP(C453,workforce,2,FALSE))</f>
        <v>0</v>
      </c>
      <c r="H453" s="32">
        <f>IF(H447=0,0,H447/10000*VLOOKUP(C453,workforce,2,FALSE))</f>
        <v>0</v>
      </c>
      <c r="I453" s="32">
        <f>IF(I447=0,0,I447/10000*VLOOKUP(C453,workforce,2,FALSE))</f>
        <v>0</v>
      </c>
      <c r="J453" s="32">
        <f>IF(J447=0,0,J447/10000*VLOOKUP(C453,workforce,2,FALSE))</f>
        <v>0</v>
      </c>
      <c r="K453" s="32">
        <f>IF(K447=0,0,K447/10000*VLOOKUP(C453,workforce,2,FALSE))</f>
        <v>0</v>
      </c>
      <c r="L453" s="32">
        <f>IF(L447=0,0,L447/10000*VLOOKUP(C453,workforce,2,FALSE))</f>
        <v>0</v>
      </c>
      <c r="M453" s="32">
        <f>IF(M447=0,0,M447/10000*VLOOKUP(C453,workforce,2,FALSE))</f>
        <v>0</v>
      </c>
      <c r="N453" s="32">
        <f>IF(N447=0,0,N447/10000*VLOOKUP(C453,workforce,2,FALSE))</f>
        <v>0</v>
      </c>
    </row>
    <row r="454" spans="2:14" ht="15" thickBot="1" x14ac:dyDescent="0.35">
      <c r="B454" s="23"/>
      <c r="C454" s="30" t="s">
        <v>43</v>
      </c>
      <c r="D454" s="31">
        <f>IF(D447=0,0,D447/10000*VLOOKUP(C454,workforce,2,FALSE))</f>
        <v>0</v>
      </c>
      <c r="E454" s="32">
        <f>IF(E447=0,0,E447/10000*VLOOKUP(C454,workforce,2,FALSE))</f>
        <v>0</v>
      </c>
      <c r="F454" s="32">
        <f>IF(F447=0,0,F447/10000*VLOOKUP(C454,workforce,2,FALSE))</f>
        <v>0</v>
      </c>
      <c r="G454" s="32">
        <f>IF(G447=0,0,G447/10000*VLOOKUP(C454,workforce,2,FALSE))</f>
        <v>0</v>
      </c>
      <c r="H454" s="32">
        <f>IF(H447=0,0,H447/10000*VLOOKUP(C454,workforce,2,FALSE))</f>
        <v>0</v>
      </c>
      <c r="I454" s="32">
        <f>IF(I447=0,0,I447/10000*VLOOKUP(C454,workforce,2,FALSE))</f>
        <v>0</v>
      </c>
      <c r="J454" s="32">
        <f>IF(J447=0,0,J447/10000*VLOOKUP(C454,workforce,2,FALSE))</f>
        <v>0</v>
      </c>
      <c r="K454" s="32">
        <f>IF(K447=0,0,K447/10000*VLOOKUP(C454,workforce,2,FALSE))</f>
        <v>0</v>
      </c>
      <c r="L454" s="32">
        <f>IF(L447=0,0,L447/10000*VLOOKUP(C454,workforce,2,FALSE))</f>
        <v>0</v>
      </c>
      <c r="M454" s="32">
        <f>IF(M447=0,0,M447/10000*VLOOKUP(C454,workforce,2,FALSE))</f>
        <v>0</v>
      </c>
      <c r="N454" s="32">
        <f>IF(N447=0,0,N447/10000*VLOOKUP(C454,workforce,2,FALSE))</f>
        <v>0</v>
      </c>
    </row>
    <row r="455" spans="2:14" ht="15" thickBot="1" x14ac:dyDescent="0.35">
      <c r="B455" s="23"/>
      <c r="C455" s="30" t="s">
        <v>44</v>
      </c>
      <c r="D455" s="31">
        <f>IF(D447=0,0,D447/10000*VLOOKUP(C455,workforce,2,FALSE))</f>
        <v>0</v>
      </c>
      <c r="E455" s="32">
        <f>IF(E447=0,0,E447/10000*VLOOKUP(C455,workforce,2,FALSE))</f>
        <v>0</v>
      </c>
      <c r="F455" s="32">
        <f>IF(F447=0,0,F447/10000*VLOOKUP(C455,workforce,2,FALSE))</f>
        <v>0</v>
      </c>
      <c r="G455" s="32">
        <f>IF(G447=0,0,G447/10000*VLOOKUP(C455,workforce,2,FALSE))</f>
        <v>0</v>
      </c>
      <c r="H455" s="32">
        <f>IF(H447=0,0,H447/10000*VLOOKUP(C455,workforce,2,FALSE))</f>
        <v>0</v>
      </c>
      <c r="I455" s="32">
        <f>IF(I447=0,0,I447/10000*VLOOKUP(C455,workforce,2,FALSE))</f>
        <v>0</v>
      </c>
      <c r="J455" s="32">
        <f>IF(J447=0,0,J447/10000*VLOOKUP(C455,workforce,2,FALSE))</f>
        <v>0</v>
      </c>
      <c r="K455" s="32">
        <f>IF(K447=0,0,K447/10000*VLOOKUP(C455,workforce,2,FALSE))</f>
        <v>0</v>
      </c>
      <c r="L455" s="32">
        <f>IF(L447=0,0,L447/10000*VLOOKUP(C455,workforce,2,FALSE))</f>
        <v>0</v>
      </c>
      <c r="M455" s="32">
        <f>IF(M447=0,0,M447/10000*VLOOKUP(C455,workforce,2,FALSE))</f>
        <v>0</v>
      </c>
      <c r="N455" s="32">
        <f>IF(N447=0,0,N447/10000*VLOOKUP(C455,workforce,2,FALSE))</f>
        <v>0</v>
      </c>
    </row>
    <row r="456" spans="2:14" ht="15" thickBot="1" x14ac:dyDescent="0.35">
      <c r="B456" s="23"/>
      <c r="C456" s="30" t="s">
        <v>45</v>
      </c>
      <c r="D456" s="31">
        <f>IF(D447=0,0,D447/10000*VLOOKUP(C456,workforce,2,FALSE))</f>
        <v>0</v>
      </c>
      <c r="E456" s="32">
        <f>IF(E447=0,0,E447/10000*VLOOKUP(C456,workforce,2,FALSE))</f>
        <v>0</v>
      </c>
      <c r="F456" s="32">
        <f>IF(F447=0,0,F447/10000*VLOOKUP(C456,workforce,2,FALSE))</f>
        <v>0</v>
      </c>
      <c r="G456" s="32">
        <f>IF(G447=0,0,G447/10000*VLOOKUP(C456,workforce,2,FALSE))</f>
        <v>0</v>
      </c>
      <c r="H456" s="32">
        <f>IF(H447=0,0,H447/10000*VLOOKUP(C456,workforce,2,FALSE))</f>
        <v>0</v>
      </c>
      <c r="I456" s="32">
        <f>IF(I447=0,0,I447/10000*VLOOKUP(C456,workforce,2,FALSE))</f>
        <v>0</v>
      </c>
      <c r="J456" s="32">
        <f>IF(J447=0,0,J447/10000*VLOOKUP(C456,workforce,2,FALSE))</f>
        <v>0</v>
      </c>
      <c r="K456" s="32">
        <f>IF(K447=0,0,K447/10000*VLOOKUP(C456,workforce,2,FALSE))</f>
        <v>0</v>
      </c>
      <c r="L456" s="32">
        <f>IF(L447=0,0,L447/10000*VLOOKUP(C456,workforce,2,FALSE))</f>
        <v>0</v>
      </c>
      <c r="M456" s="32">
        <f>IF(M447=0,0,M447/10000*VLOOKUP(C456,workforce,2,FALSE))</f>
        <v>0</v>
      </c>
      <c r="N456" s="32">
        <f>IF(N447=0,0,N447/10000*VLOOKUP(C456,workforce,2,FALSE))</f>
        <v>0</v>
      </c>
    </row>
    <row r="457" spans="2:14" ht="15" thickBot="1" x14ac:dyDescent="0.35">
      <c r="B457" s="23"/>
      <c r="C457" s="30" t="s">
        <v>46</v>
      </c>
      <c r="D457" s="31">
        <f>IF(D447=0,0,D447/10000*VLOOKUP(C457,workforce,2,FALSE))</f>
        <v>0</v>
      </c>
      <c r="E457" s="32">
        <f>IF(E447=0,0,E447/10000*VLOOKUP(C457,workforce,2,FALSE))</f>
        <v>0</v>
      </c>
      <c r="F457" s="32">
        <f>IF(F447=0,0,F447/10000*VLOOKUP(C457,workforce,2,FALSE))</f>
        <v>0</v>
      </c>
      <c r="G457" s="32">
        <f>IF(G447=0,0,G447/10000*VLOOKUP(C457,workforce,2,FALSE))</f>
        <v>0</v>
      </c>
      <c r="H457" s="32">
        <f>IF(H447=0,0,H447/10000*VLOOKUP(C457,workforce,2,FALSE))</f>
        <v>0</v>
      </c>
      <c r="I457" s="32">
        <f>IF(I447=0,0,I447/10000*VLOOKUP(C457,workforce,2,FALSE))</f>
        <v>0</v>
      </c>
      <c r="J457" s="32">
        <f>IF(J447=0,0,J447/10000*VLOOKUP(C457,workforce,2,FALSE))</f>
        <v>0</v>
      </c>
      <c r="K457" s="32">
        <f>IF(K447=0,0,K447/10000*VLOOKUP(C457,workforce,2,FALSE))</f>
        <v>0</v>
      </c>
      <c r="L457" s="32">
        <f>IF(L447=0,0,L447/10000*VLOOKUP(C457,workforce,2,FALSE))</f>
        <v>0</v>
      </c>
      <c r="M457" s="32">
        <f>IF(M447=0,0,M447/10000*VLOOKUP(C457,workforce,2,FALSE))</f>
        <v>0</v>
      </c>
      <c r="N457" s="32">
        <f>IF(N447=0,0,N447/10000*VLOOKUP(C457,workforce,2,FALSE))</f>
        <v>0</v>
      </c>
    </row>
    <row r="458" spans="2:14" ht="15" thickBot="1" x14ac:dyDescent="0.35">
      <c r="B458" s="23"/>
      <c r="C458" s="30" t="s">
        <v>47</v>
      </c>
      <c r="D458" s="31">
        <f>IF(D447=0,0,D447/10000*VLOOKUP(C458,workforce,2,FALSE))</f>
        <v>0</v>
      </c>
      <c r="E458" s="32">
        <f>IF(E447=0,0,E447/10000*VLOOKUP(C458,workforce,2,FALSE))</f>
        <v>0</v>
      </c>
      <c r="F458" s="32">
        <f>IF(F447=0,0,F447/10000*VLOOKUP(C458,workforce,2,FALSE))</f>
        <v>0</v>
      </c>
      <c r="G458" s="32">
        <f>IF(G447=0,0,G447/10000*VLOOKUP(C458,workforce,2,FALSE))</f>
        <v>0</v>
      </c>
      <c r="H458" s="32">
        <f>IF(H447=0,0,H447/10000*VLOOKUP(C458,workforce,2,FALSE))</f>
        <v>0</v>
      </c>
      <c r="I458" s="32">
        <f>IF(I447=0,0,I447/10000*VLOOKUP(C458,workforce,2,FALSE))</f>
        <v>0</v>
      </c>
      <c r="J458" s="32">
        <f>IF(J447=0,0,J447/10000*VLOOKUP(C458,workforce,2,FALSE))</f>
        <v>0</v>
      </c>
      <c r="K458" s="32">
        <f>IF(K447=0,0,K447/10000*VLOOKUP(C458,workforce,2,FALSE))</f>
        <v>0</v>
      </c>
      <c r="L458" s="32">
        <f>IF(L447=0,0,L447/10000*VLOOKUP(C458,workforce,2,FALSE))</f>
        <v>0</v>
      </c>
      <c r="M458" s="32">
        <f>IF(M447=0,0,M447/10000*VLOOKUP(C458,workforce,2,FALSE))</f>
        <v>0</v>
      </c>
      <c r="N458" s="32">
        <f>IF(N447=0,0,N447/10000*VLOOKUP(C458,workforce,2,FALSE))</f>
        <v>0</v>
      </c>
    </row>
    <row r="459" spans="2:14" ht="15" thickBot="1" x14ac:dyDescent="0.35">
      <c r="B459" s="23"/>
      <c r="C459" s="30" t="s">
        <v>48</v>
      </c>
      <c r="D459" s="31">
        <f>IF(D447=0,0,D447/10000*VLOOKUP(C459,workforce,2,FALSE))</f>
        <v>0</v>
      </c>
      <c r="E459" s="32">
        <f>IF(E447=0,0,E447/10000*VLOOKUP(C459,workforce,2,FALSE))</f>
        <v>0</v>
      </c>
      <c r="F459" s="32">
        <f>IF(F447=0,0,F447/10000*VLOOKUP(C459,workforce,2,FALSE))</f>
        <v>0</v>
      </c>
      <c r="G459" s="32">
        <f>IF(G447=0,0,G447/10000*VLOOKUP(C459,workforce,2,FALSE))</f>
        <v>0</v>
      </c>
      <c r="H459" s="32">
        <f>IF(H447=0,0,H447/10000*VLOOKUP(C459,workforce,2,FALSE))</f>
        <v>0</v>
      </c>
      <c r="I459" s="32">
        <f>IF(I447=0,0,I447/10000*VLOOKUP(C459,workforce,2,FALSE))</f>
        <v>0</v>
      </c>
      <c r="J459" s="32">
        <f>IF(J447=0,0,J447/10000*VLOOKUP(C459,workforce,2,FALSE))</f>
        <v>0</v>
      </c>
      <c r="K459" s="32">
        <f>IF(K447=0,0,K447/10000*VLOOKUP(C459,workforce,2,FALSE))</f>
        <v>0</v>
      </c>
      <c r="L459" s="32">
        <f>IF(L447=0,0,L447/10000*VLOOKUP(C459,workforce,2,FALSE))</f>
        <v>0</v>
      </c>
      <c r="M459" s="32">
        <f>IF(M447=0,0,M447/10000*VLOOKUP(C459,workforce,2,FALSE))</f>
        <v>0</v>
      </c>
      <c r="N459" s="32">
        <f>IF(N447=0,0,N447/10000*VLOOKUP(C459,workforce,2,FALSE))</f>
        <v>0</v>
      </c>
    </row>
    <row r="460" spans="2:14" ht="15" thickBot="1" x14ac:dyDescent="0.35">
      <c r="B460" s="23"/>
      <c r="C460" s="30" t="s">
        <v>49</v>
      </c>
      <c r="D460" s="31">
        <f>IF(D447=0,0,D447/10000*VLOOKUP(C460,workforce,2,FALSE))</f>
        <v>0</v>
      </c>
      <c r="E460" s="32">
        <f>IF(E447=0,0,E447/10000*VLOOKUP(C460,workforce,2,FALSE))</f>
        <v>0</v>
      </c>
      <c r="F460" s="32">
        <f>IF(F447=0,0,F447/10000*VLOOKUP(C460,workforce,2,FALSE))</f>
        <v>0</v>
      </c>
      <c r="G460" s="32">
        <f>IF(G447=0,0,G447/10000*VLOOKUP(C460,workforce,2,FALSE))</f>
        <v>0</v>
      </c>
      <c r="H460" s="32">
        <f>IF(H447=0,0,H447/10000*VLOOKUP(C460,workforce,2,FALSE))</f>
        <v>0</v>
      </c>
      <c r="I460" s="32">
        <f>IF(I447=0,0,I447/10000*VLOOKUP(C460,workforce,2,FALSE))</f>
        <v>0</v>
      </c>
      <c r="J460" s="32">
        <f>IF(J447=0,0,J447/10000*VLOOKUP(C460,workforce,2,FALSE))</f>
        <v>0</v>
      </c>
      <c r="K460" s="32">
        <f>IF(K447=0,0,K447/10000*VLOOKUP(C460,workforce,2,FALSE))</f>
        <v>0</v>
      </c>
      <c r="L460" s="32">
        <f>IF(L447=0,0,L447/10000*VLOOKUP(C460,workforce,2,FALSE))</f>
        <v>0</v>
      </c>
      <c r="M460" s="32">
        <f>IF(M447=0,0,M447/10000*VLOOKUP(C460,workforce,2,FALSE))</f>
        <v>0</v>
      </c>
      <c r="N460" s="32">
        <f>IF(N447=0,0,N447/10000*VLOOKUP(C460,workforce,2,FALSE))</f>
        <v>0</v>
      </c>
    </row>
    <row r="461" spans="2:14" ht="15" thickBot="1" x14ac:dyDescent="0.35">
      <c r="B461" s="23"/>
      <c r="C461" s="33" t="s">
        <v>76</v>
      </c>
      <c r="D461" s="31">
        <f>SUM(D451:D460)</f>
        <v>0</v>
      </c>
      <c r="E461" s="32">
        <f t="shared" ref="E461:N461" si="107">SUM(E451:E460)</f>
        <v>0</v>
      </c>
      <c r="F461" s="32">
        <f t="shared" si="107"/>
        <v>0</v>
      </c>
      <c r="G461" s="32">
        <f t="shared" si="107"/>
        <v>0</v>
      </c>
      <c r="H461" s="32">
        <f t="shared" si="107"/>
        <v>0</v>
      </c>
      <c r="I461" s="32">
        <f t="shared" si="107"/>
        <v>0</v>
      </c>
      <c r="J461" s="32">
        <f t="shared" si="107"/>
        <v>0</v>
      </c>
      <c r="K461" s="32">
        <f t="shared" si="107"/>
        <v>0</v>
      </c>
      <c r="L461" s="32">
        <f t="shared" si="107"/>
        <v>0</v>
      </c>
      <c r="M461" s="32">
        <f t="shared" si="107"/>
        <v>0</v>
      </c>
      <c r="N461" s="32">
        <f t="shared" si="107"/>
        <v>0</v>
      </c>
    </row>
    <row r="462" spans="2:14" ht="15" thickBot="1" x14ac:dyDescent="0.35"/>
    <row r="463" spans="2:14" ht="15" thickBot="1" x14ac:dyDescent="0.35">
      <c r="B463" s="19" t="s">
        <v>77</v>
      </c>
      <c r="C463" s="34" t="s">
        <v>78</v>
      </c>
      <c r="D463" s="35">
        <v>2015</v>
      </c>
      <c r="E463" s="22">
        <v>2016</v>
      </c>
      <c r="F463" s="22">
        <v>2017</v>
      </c>
      <c r="G463" s="22">
        <v>2018</v>
      </c>
      <c r="H463" s="22">
        <v>2019</v>
      </c>
      <c r="I463" s="22">
        <v>2020</v>
      </c>
      <c r="J463" s="22">
        <v>2021</v>
      </c>
      <c r="K463" s="22">
        <v>2022</v>
      </c>
      <c r="L463" s="22">
        <v>2023</v>
      </c>
      <c r="M463" s="22">
        <v>2024</v>
      </c>
      <c r="N463" s="22">
        <v>2025</v>
      </c>
    </row>
    <row r="464" spans="2:14" ht="15" thickBot="1" x14ac:dyDescent="0.35">
      <c r="B464" s="36">
        <v>27</v>
      </c>
      <c r="C464" s="24" t="s">
        <v>72</v>
      </c>
      <c r="D464" s="25">
        <f>IF(C463="--BLANK--",0,VLOOKUP(C463,Maternities,2,FALSE))</f>
        <v>0</v>
      </c>
      <c r="E464" s="37">
        <f>IF(D464=0,0,VLOOKUP(C463,Maternities,3,FALSE))</f>
        <v>0</v>
      </c>
      <c r="F464" s="37">
        <f>IF(E464=0,0,VLOOKUP(C463,Maternities,4,FALSE))</f>
        <v>0</v>
      </c>
      <c r="G464" s="37">
        <f>IF(F464=0,0,VLOOKUP(C463,Maternities,5,FALSE))</f>
        <v>0</v>
      </c>
      <c r="H464" s="37">
        <f>IF(G464=0,0,VLOOKUP(C463,Maternities,6,FALSE))</f>
        <v>0</v>
      </c>
      <c r="I464" s="37">
        <f>IF(H464=0,0,VLOOKUP(C463,Maternities,7,FALSE))</f>
        <v>0</v>
      </c>
      <c r="J464" s="37">
        <f>IF(I464=0,0,VLOOKUP(C463,Maternities,8,FALSE))</f>
        <v>0</v>
      </c>
      <c r="K464" s="37">
        <f>IF(J464=0,0,VLOOKUP(C463,Maternities,9,FALSE))</f>
        <v>0</v>
      </c>
      <c r="L464" s="37">
        <f>IF(K464=0,0,VLOOKUP(C463,Maternities,10,FALSE))</f>
        <v>0</v>
      </c>
      <c r="M464" s="37">
        <f>IF(L464=0,0,VLOOKUP(C463,Maternities,11,FALSE))</f>
        <v>0</v>
      </c>
      <c r="N464" s="37">
        <f>IF(M464=0,0,VLOOKUP(C463,Maternities,12,FALSE))</f>
        <v>0</v>
      </c>
    </row>
    <row r="465" spans="2:14" ht="15" thickBot="1" x14ac:dyDescent="0.35">
      <c r="B465" s="23"/>
      <c r="C465" s="26" t="s">
        <v>73</v>
      </c>
      <c r="D465" s="27">
        <f t="shared" ref="D465:N465" si="108">IF(D464=0,0,D464*severe)</f>
        <v>0</v>
      </c>
      <c r="E465" s="28">
        <f t="shared" si="108"/>
        <v>0</v>
      </c>
      <c r="F465" s="28">
        <f t="shared" si="108"/>
        <v>0</v>
      </c>
      <c r="G465" s="28">
        <f t="shared" si="108"/>
        <v>0</v>
      </c>
      <c r="H465" s="28">
        <f t="shared" si="108"/>
        <v>0</v>
      </c>
      <c r="I465" s="28">
        <f t="shared" si="108"/>
        <v>0</v>
      </c>
      <c r="J465" s="28">
        <f t="shared" si="108"/>
        <v>0</v>
      </c>
      <c r="K465" s="28">
        <f t="shared" si="108"/>
        <v>0</v>
      </c>
      <c r="L465" s="28">
        <f t="shared" si="108"/>
        <v>0</v>
      </c>
      <c r="M465" s="28">
        <f t="shared" si="108"/>
        <v>0</v>
      </c>
      <c r="N465" s="28">
        <f t="shared" si="108"/>
        <v>0</v>
      </c>
    </row>
    <row r="466" spans="2:14" ht="15" thickBot="1" x14ac:dyDescent="0.35">
      <c r="B466" s="23"/>
      <c r="C466" s="26" t="s">
        <v>74</v>
      </c>
      <c r="D466" s="27">
        <f t="shared" ref="D466:N466" si="109">IF(D464=0,0,D464*moderateHigh)</f>
        <v>0</v>
      </c>
      <c r="E466" s="28">
        <f t="shared" si="109"/>
        <v>0</v>
      </c>
      <c r="F466" s="28">
        <f t="shared" si="109"/>
        <v>0</v>
      </c>
      <c r="G466" s="28">
        <f t="shared" si="109"/>
        <v>0</v>
      </c>
      <c r="H466" s="28">
        <f t="shared" si="109"/>
        <v>0</v>
      </c>
      <c r="I466" s="28">
        <f t="shared" si="109"/>
        <v>0</v>
      </c>
      <c r="J466" s="28">
        <f t="shared" si="109"/>
        <v>0</v>
      </c>
      <c r="K466" s="28">
        <f t="shared" si="109"/>
        <v>0</v>
      </c>
      <c r="L466" s="28">
        <f t="shared" si="109"/>
        <v>0</v>
      </c>
      <c r="M466" s="28">
        <f t="shared" si="109"/>
        <v>0</v>
      </c>
      <c r="N466" s="28">
        <f t="shared" si="109"/>
        <v>0</v>
      </c>
    </row>
    <row r="467" spans="2:14" ht="15" thickBot="1" x14ac:dyDescent="0.35">
      <c r="B467" s="23"/>
      <c r="C467" s="29" t="s">
        <v>75</v>
      </c>
      <c r="D467" s="27">
        <f t="shared" ref="D467:N467" si="110">IF(D464=0,0,SUM(D465:D466))</f>
        <v>0</v>
      </c>
      <c r="E467" s="28">
        <f t="shared" si="110"/>
        <v>0</v>
      </c>
      <c r="F467" s="28">
        <f t="shared" si="110"/>
        <v>0</v>
      </c>
      <c r="G467" s="28">
        <f t="shared" si="110"/>
        <v>0</v>
      </c>
      <c r="H467" s="28">
        <f t="shared" si="110"/>
        <v>0</v>
      </c>
      <c r="I467" s="28">
        <f t="shared" si="110"/>
        <v>0</v>
      </c>
      <c r="J467" s="28">
        <f t="shared" si="110"/>
        <v>0</v>
      </c>
      <c r="K467" s="28">
        <f t="shared" si="110"/>
        <v>0</v>
      </c>
      <c r="L467" s="28">
        <f t="shared" si="110"/>
        <v>0</v>
      </c>
      <c r="M467" s="28">
        <f t="shared" si="110"/>
        <v>0</v>
      </c>
      <c r="N467" s="28">
        <f t="shared" si="110"/>
        <v>0</v>
      </c>
    </row>
    <row r="468" spans="2:14" ht="15" thickBot="1" x14ac:dyDescent="0.35">
      <c r="B468" s="23"/>
      <c r="C468" s="30" t="s">
        <v>40</v>
      </c>
      <c r="D468" s="31">
        <f>IF(D464=0,0,D464/10000*VLOOKUP(C468,workforce,2,FALSE))</f>
        <v>0</v>
      </c>
      <c r="E468" s="32">
        <f>IF(E464=0,0,E464/10000*VLOOKUP(C468,workforce,2,FALSE))</f>
        <v>0</v>
      </c>
      <c r="F468" s="32">
        <f>IF(F464=0,0,F464/10000*VLOOKUP(C468,workforce,2,FALSE))</f>
        <v>0</v>
      </c>
      <c r="G468" s="32">
        <f>IF(G464=0,0,G464/10000*VLOOKUP(C468,workforce,2,FALSE))</f>
        <v>0</v>
      </c>
      <c r="H468" s="32">
        <f>IF(H464=0,0,H464/10000*VLOOKUP(C468,workforce,2,FALSE))</f>
        <v>0</v>
      </c>
      <c r="I468" s="32">
        <f>IF(I464=0,0,I464/10000*VLOOKUP(C468,workforce,2,FALSE))</f>
        <v>0</v>
      </c>
      <c r="J468" s="32">
        <f>IF(J464=0,0,J464/10000*VLOOKUP(C468,workforce,2,FALSE))</f>
        <v>0</v>
      </c>
      <c r="K468" s="32">
        <f>IF(K464=0,0,K464/10000*VLOOKUP(C468,workforce,2,FALSE))</f>
        <v>0</v>
      </c>
      <c r="L468" s="32">
        <f>IF(L464=0,0,L464/10000*VLOOKUP(C468,workforce,2,FALSE))</f>
        <v>0</v>
      </c>
      <c r="M468" s="32">
        <f>IF(M464=0,0,M464/10000*VLOOKUP(C468,workforce,2,FALSE))</f>
        <v>0</v>
      </c>
      <c r="N468" s="32">
        <f>IF(N464=0,0,N464/10000*VLOOKUP(C468,workforce,2,FALSE))</f>
        <v>0</v>
      </c>
    </row>
    <row r="469" spans="2:14" ht="15" thickBot="1" x14ac:dyDescent="0.35">
      <c r="B469" s="23"/>
      <c r="C469" s="30" t="s">
        <v>41</v>
      </c>
      <c r="D469" s="31">
        <f>IF(D464=0,0,D464/10000*VLOOKUP(C469,workforce,2,FALSE))</f>
        <v>0</v>
      </c>
      <c r="E469" s="32">
        <f>IF(E464=0,0,E464/10000*VLOOKUP(C469,workforce,2,FALSE))</f>
        <v>0</v>
      </c>
      <c r="F469" s="32">
        <f>IF(F464=0,0,F464/10000*VLOOKUP(C469,workforce,2,FALSE))</f>
        <v>0</v>
      </c>
      <c r="G469" s="32">
        <f>IF(G464=0,0,G464/10000*VLOOKUP(C469,workforce,2,FALSE))</f>
        <v>0</v>
      </c>
      <c r="H469" s="32">
        <f>IF(H464=0,0,H464/10000*VLOOKUP(C469,workforce,2,FALSE))</f>
        <v>0</v>
      </c>
      <c r="I469" s="32">
        <f>IF(I464=0,0,I464/10000*VLOOKUP(C469,workforce,2,FALSE))</f>
        <v>0</v>
      </c>
      <c r="J469" s="32">
        <f>IF(J464=0,0,J464/10000*VLOOKUP(C469,workforce,2,FALSE))</f>
        <v>0</v>
      </c>
      <c r="K469" s="32">
        <f>IF(K464=0,0,K464/10000*VLOOKUP(C469,workforce,2,FALSE))</f>
        <v>0</v>
      </c>
      <c r="L469" s="32">
        <f>IF(L464=0,0,L464/10000*VLOOKUP(C469,workforce,2,FALSE))</f>
        <v>0</v>
      </c>
      <c r="M469" s="32">
        <f>IF(M464=0,0,M464/10000*VLOOKUP(C469,workforce,2,FALSE))</f>
        <v>0</v>
      </c>
      <c r="N469" s="32">
        <f>IF(N464=0,0,N464/10000*VLOOKUP(C469,workforce,2,FALSE))</f>
        <v>0</v>
      </c>
    </row>
    <row r="470" spans="2:14" ht="15" thickBot="1" x14ac:dyDescent="0.35">
      <c r="B470" s="23"/>
      <c r="C470" s="30" t="s">
        <v>42</v>
      </c>
      <c r="D470" s="31">
        <f>IF(D464=0,0,D464/10000*VLOOKUP(C470,workforce,2,FALSE))</f>
        <v>0</v>
      </c>
      <c r="E470" s="32">
        <f>IF(E464=0,0,E464/10000*VLOOKUP(C470,workforce,2,FALSE))</f>
        <v>0</v>
      </c>
      <c r="F470" s="32">
        <f>IF(F464=0,0,F464/10000*VLOOKUP(C470,workforce,2,FALSE))</f>
        <v>0</v>
      </c>
      <c r="G470" s="32">
        <f>IF(G464=0,0,G464/10000*VLOOKUP(C470,workforce,2,FALSE))</f>
        <v>0</v>
      </c>
      <c r="H470" s="32">
        <f>IF(H464=0,0,H464/10000*VLOOKUP(C470,workforce,2,FALSE))</f>
        <v>0</v>
      </c>
      <c r="I470" s="32">
        <f>IF(I464=0,0,I464/10000*VLOOKUP(C470,workforce,2,FALSE))</f>
        <v>0</v>
      </c>
      <c r="J470" s="32">
        <f>IF(J464=0,0,J464/10000*VLOOKUP(C470,workforce,2,FALSE))</f>
        <v>0</v>
      </c>
      <c r="K470" s="32">
        <f>IF(K464=0,0,K464/10000*VLOOKUP(C470,workforce,2,FALSE))</f>
        <v>0</v>
      </c>
      <c r="L470" s="32">
        <f>IF(L464=0,0,L464/10000*VLOOKUP(C470,workforce,2,FALSE))</f>
        <v>0</v>
      </c>
      <c r="M470" s="32">
        <f>IF(M464=0,0,M464/10000*VLOOKUP(C470,workforce,2,FALSE))</f>
        <v>0</v>
      </c>
      <c r="N470" s="32">
        <f>IF(N464=0,0,N464/10000*VLOOKUP(C470,workforce,2,FALSE))</f>
        <v>0</v>
      </c>
    </row>
    <row r="471" spans="2:14" ht="15" thickBot="1" x14ac:dyDescent="0.35">
      <c r="B471" s="23"/>
      <c r="C471" s="30" t="s">
        <v>43</v>
      </c>
      <c r="D471" s="31">
        <f>IF(D464=0,0,D464/10000*VLOOKUP(C471,workforce,2,FALSE))</f>
        <v>0</v>
      </c>
      <c r="E471" s="32">
        <f>IF(E464=0,0,E464/10000*VLOOKUP(C471,workforce,2,FALSE))</f>
        <v>0</v>
      </c>
      <c r="F471" s="32">
        <f>IF(F464=0,0,F464/10000*VLOOKUP(C471,workforce,2,FALSE))</f>
        <v>0</v>
      </c>
      <c r="G471" s="32">
        <f>IF(G464=0,0,G464/10000*VLOOKUP(C471,workforce,2,FALSE))</f>
        <v>0</v>
      </c>
      <c r="H471" s="32">
        <f>IF(H464=0,0,H464/10000*VLOOKUP(C471,workforce,2,FALSE))</f>
        <v>0</v>
      </c>
      <c r="I471" s="32">
        <f>IF(I464=0,0,I464/10000*VLOOKUP(C471,workforce,2,FALSE))</f>
        <v>0</v>
      </c>
      <c r="J471" s="32">
        <f>IF(J464=0,0,J464/10000*VLOOKUP(C471,workforce,2,FALSE))</f>
        <v>0</v>
      </c>
      <c r="K471" s="32">
        <f>IF(K464=0,0,K464/10000*VLOOKUP(C471,workforce,2,FALSE))</f>
        <v>0</v>
      </c>
      <c r="L471" s="32">
        <f>IF(L464=0,0,L464/10000*VLOOKUP(C471,workforce,2,FALSE))</f>
        <v>0</v>
      </c>
      <c r="M471" s="32">
        <f>IF(M464=0,0,M464/10000*VLOOKUP(C471,workforce,2,FALSE))</f>
        <v>0</v>
      </c>
      <c r="N471" s="32">
        <f>IF(N464=0,0,N464/10000*VLOOKUP(C471,workforce,2,FALSE))</f>
        <v>0</v>
      </c>
    </row>
    <row r="472" spans="2:14" ht="15" thickBot="1" x14ac:dyDescent="0.35">
      <c r="B472" s="23"/>
      <c r="C472" s="30" t="s">
        <v>44</v>
      </c>
      <c r="D472" s="31">
        <f>IF(D464=0,0,D464/10000*VLOOKUP(C472,workforce,2,FALSE))</f>
        <v>0</v>
      </c>
      <c r="E472" s="32">
        <f>IF(E464=0,0,E464/10000*VLOOKUP(C472,workforce,2,FALSE))</f>
        <v>0</v>
      </c>
      <c r="F472" s="32">
        <f>IF(F464=0,0,F464/10000*VLOOKUP(C472,workforce,2,FALSE))</f>
        <v>0</v>
      </c>
      <c r="G472" s="32">
        <f>IF(G464=0,0,G464/10000*VLOOKUP(C472,workforce,2,FALSE))</f>
        <v>0</v>
      </c>
      <c r="H472" s="32">
        <f>IF(H464=0,0,H464/10000*VLOOKUP(C472,workforce,2,FALSE))</f>
        <v>0</v>
      </c>
      <c r="I472" s="32">
        <f>IF(I464=0,0,I464/10000*VLOOKUP(C472,workforce,2,FALSE))</f>
        <v>0</v>
      </c>
      <c r="J472" s="32">
        <f>IF(J464=0,0,J464/10000*VLOOKUP(C472,workforce,2,FALSE))</f>
        <v>0</v>
      </c>
      <c r="K472" s="32">
        <f>IF(K464=0,0,K464/10000*VLOOKUP(C472,workforce,2,FALSE))</f>
        <v>0</v>
      </c>
      <c r="L472" s="32">
        <f>IF(L464=0,0,L464/10000*VLOOKUP(C472,workforce,2,FALSE))</f>
        <v>0</v>
      </c>
      <c r="M472" s="32">
        <f>IF(M464=0,0,M464/10000*VLOOKUP(C472,workforce,2,FALSE))</f>
        <v>0</v>
      </c>
      <c r="N472" s="32">
        <f>IF(N464=0,0,N464/10000*VLOOKUP(C472,workforce,2,FALSE))</f>
        <v>0</v>
      </c>
    </row>
    <row r="473" spans="2:14" ht="15" thickBot="1" x14ac:dyDescent="0.35">
      <c r="B473" s="23"/>
      <c r="C473" s="30" t="s">
        <v>45</v>
      </c>
      <c r="D473" s="31">
        <f>IF(D464=0,0,D464/10000*VLOOKUP(C473,workforce,2,FALSE))</f>
        <v>0</v>
      </c>
      <c r="E473" s="32">
        <f>IF(E464=0,0,E464/10000*VLOOKUP(C473,workforce,2,FALSE))</f>
        <v>0</v>
      </c>
      <c r="F473" s="32">
        <f>IF(F464=0,0,F464/10000*VLOOKUP(C473,workforce,2,FALSE))</f>
        <v>0</v>
      </c>
      <c r="G473" s="32">
        <f>IF(G464=0,0,G464/10000*VLOOKUP(C473,workforce,2,FALSE))</f>
        <v>0</v>
      </c>
      <c r="H473" s="32">
        <f>IF(H464=0,0,H464/10000*VLOOKUP(C473,workforce,2,FALSE))</f>
        <v>0</v>
      </c>
      <c r="I473" s="32">
        <f>IF(I464=0,0,I464/10000*VLOOKUP(C473,workforce,2,FALSE))</f>
        <v>0</v>
      </c>
      <c r="J473" s="32">
        <f>IF(J464=0,0,J464/10000*VLOOKUP(C473,workforce,2,FALSE))</f>
        <v>0</v>
      </c>
      <c r="K473" s="32">
        <f>IF(K464=0,0,K464/10000*VLOOKUP(C473,workforce,2,FALSE))</f>
        <v>0</v>
      </c>
      <c r="L473" s="32">
        <f>IF(L464=0,0,L464/10000*VLOOKUP(C473,workforce,2,FALSE))</f>
        <v>0</v>
      </c>
      <c r="M473" s="32">
        <f>IF(M464=0,0,M464/10000*VLOOKUP(C473,workforce,2,FALSE))</f>
        <v>0</v>
      </c>
      <c r="N473" s="32">
        <f>IF(N464=0,0,N464/10000*VLOOKUP(C473,workforce,2,FALSE))</f>
        <v>0</v>
      </c>
    </row>
    <row r="474" spans="2:14" ht="15" thickBot="1" x14ac:dyDescent="0.35">
      <c r="B474" s="23"/>
      <c r="C474" s="30" t="s">
        <v>46</v>
      </c>
      <c r="D474" s="31">
        <f>IF(D464=0,0,D464/10000*VLOOKUP(C474,workforce,2,FALSE))</f>
        <v>0</v>
      </c>
      <c r="E474" s="32">
        <f>IF(E464=0,0,E464/10000*VLOOKUP(C474,workforce,2,FALSE))</f>
        <v>0</v>
      </c>
      <c r="F474" s="32">
        <f>IF(F464=0,0,F464/10000*VLOOKUP(C474,workforce,2,FALSE))</f>
        <v>0</v>
      </c>
      <c r="G474" s="32">
        <f>IF(G464=0,0,G464/10000*VLOOKUP(C474,workforce,2,FALSE))</f>
        <v>0</v>
      </c>
      <c r="H474" s="32">
        <f>IF(H464=0,0,H464/10000*VLOOKUP(C474,workforce,2,FALSE))</f>
        <v>0</v>
      </c>
      <c r="I474" s="32">
        <f>IF(I464=0,0,I464/10000*VLOOKUP(C474,workforce,2,FALSE))</f>
        <v>0</v>
      </c>
      <c r="J474" s="32">
        <f>IF(J464=0,0,J464/10000*VLOOKUP(C474,workforce,2,FALSE))</f>
        <v>0</v>
      </c>
      <c r="K474" s="32">
        <f>IF(K464=0,0,K464/10000*VLOOKUP(C474,workforce,2,FALSE))</f>
        <v>0</v>
      </c>
      <c r="L474" s="32">
        <f>IF(L464=0,0,L464/10000*VLOOKUP(C474,workforce,2,FALSE))</f>
        <v>0</v>
      </c>
      <c r="M474" s="32">
        <f>IF(M464=0,0,M464/10000*VLOOKUP(C474,workforce,2,FALSE))</f>
        <v>0</v>
      </c>
      <c r="N474" s="32">
        <f>IF(N464=0,0,N464/10000*VLOOKUP(C474,workforce,2,FALSE))</f>
        <v>0</v>
      </c>
    </row>
    <row r="475" spans="2:14" ht="15" thickBot="1" x14ac:dyDescent="0.35">
      <c r="B475" s="23"/>
      <c r="C475" s="30" t="s">
        <v>47</v>
      </c>
      <c r="D475" s="31">
        <f>IF(D464=0,0,D464/10000*VLOOKUP(C475,workforce,2,FALSE))</f>
        <v>0</v>
      </c>
      <c r="E475" s="32">
        <f>IF(E464=0,0,E464/10000*VLOOKUP(C475,workforce,2,FALSE))</f>
        <v>0</v>
      </c>
      <c r="F475" s="32">
        <f>IF(F464=0,0,F464/10000*VLOOKUP(C475,workforce,2,FALSE))</f>
        <v>0</v>
      </c>
      <c r="G475" s="32">
        <f>IF(G464=0,0,G464/10000*VLOOKUP(C475,workforce,2,FALSE))</f>
        <v>0</v>
      </c>
      <c r="H475" s="32">
        <f>IF(H464=0,0,H464/10000*VLOOKUP(C475,workforce,2,FALSE))</f>
        <v>0</v>
      </c>
      <c r="I475" s="32">
        <f>IF(I464=0,0,I464/10000*VLOOKUP(C475,workforce,2,FALSE))</f>
        <v>0</v>
      </c>
      <c r="J475" s="32">
        <f>IF(J464=0,0,J464/10000*VLOOKUP(C475,workforce,2,FALSE))</f>
        <v>0</v>
      </c>
      <c r="K475" s="32">
        <f>IF(K464=0,0,K464/10000*VLOOKUP(C475,workforce,2,FALSE))</f>
        <v>0</v>
      </c>
      <c r="L475" s="32">
        <f>IF(L464=0,0,L464/10000*VLOOKUP(C475,workforce,2,FALSE))</f>
        <v>0</v>
      </c>
      <c r="M475" s="32">
        <f>IF(M464=0,0,M464/10000*VLOOKUP(C475,workforce,2,FALSE))</f>
        <v>0</v>
      </c>
      <c r="N475" s="32">
        <f>IF(N464=0,0,N464/10000*VLOOKUP(C475,workforce,2,FALSE))</f>
        <v>0</v>
      </c>
    </row>
    <row r="476" spans="2:14" ht="15" thickBot="1" x14ac:dyDescent="0.35">
      <c r="B476" s="23"/>
      <c r="C476" s="30" t="s">
        <v>48</v>
      </c>
      <c r="D476" s="31">
        <f>IF(D464=0,0,D464/10000*VLOOKUP(C476,workforce,2,FALSE))</f>
        <v>0</v>
      </c>
      <c r="E476" s="32">
        <f>IF(E464=0,0,E464/10000*VLOOKUP(C476,workforce,2,FALSE))</f>
        <v>0</v>
      </c>
      <c r="F476" s="32">
        <f>IF(F464=0,0,F464/10000*VLOOKUP(C476,workforce,2,FALSE))</f>
        <v>0</v>
      </c>
      <c r="G476" s="32">
        <f>IF(G464=0,0,G464/10000*VLOOKUP(C476,workforce,2,FALSE))</f>
        <v>0</v>
      </c>
      <c r="H476" s="32">
        <f>IF(H464=0,0,H464/10000*VLOOKUP(C476,workforce,2,FALSE))</f>
        <v>0</v>
      </c>
      <c r="I476" s="32">
        <f>IF(I464=0,0,I464/10000*VLOOKUP(C476,workforce,2,FALSE))</f>
        <v>0</v>
      </c>
      <c r="J476" s="32">
        <f>IF(J464=0,0,J464/10000*VLOOKUP(C476,workforce,2,FALSE))</f>
        <v>0</v>
      </c>
      <c r="K476" s="32">
        <f>IF(K464=0,0,K464/10000*VLOOKUP(C476,workforce,2,FALSE))</f>
        <v>0</v>
      </c>
      <c r="L476" s="32">
        <f>IF(L464=0,0,L464/10000*VLOOKUP(C476,workforce,2,FALSE))</f>
        <v>0</v>
      </c>
      <c r="M476" s="32">
        <f>IF(M464=0,0,M464/10000*VLOOKUP(C476,workforce,2,FALSE))</f>
        <v>0</v>
      </c>
      <c r="N476" s="32">
        <f>IF(N464=0,0,N464/10000*VLOOKUP(C476,workforce,2,FALSE))</f>
        <v>0</v>
      </c>
    </row>
    <row r="477" spans="2:14" ht="15" thickBot="1" x14ac:dyDescent="0.35">
      <c r="B477" s="23"/>
      <c r="C477" s="30" t="s">
        <v>49</v>
      </c>
      <c r="D477" s="31">
        <f>IF(D464=0,0,D464/10000*VLOOKUP(C477,workforce,2,FALSE))</f>
        <v>0</v>
      </c>
      <c r="E477" s="32">
        <f>IF(E464=0,0,E464/10000*VLOOKUP(C477,workforce,2,FALSE))</f>
        <v>0</v>
      </c>
      <c r="F477" s="32">
        <f>IF(F464=0,0,F464/10000*VLOOKUP(C477,workforce,2,FALSE))</f>
        <v>0</v>
      </c>
      <c r="G477" s="32">
        <f>IF(G464=0,0,G464/10000*VLOOKUP(C477,workforce,2,FALSE))</f>
        <v>0</v>
      </c>
      <c r="H477" s="32">
        <f>IF(H464=0,0,H464/10000*VLOOKUP(C477,workforce,2,FALSE))</f>
        <v>0</v>
      </c>
      <c r="I477" s="32">
        <f>IF(I464=0,0,I464/10000*VLOOKUP(C477,workforce,2,FALSE))</f>
        <v>0</v>
      </c>
      <c r="J477" s="32">
        <f>IF(J464=0,0,J464/10000*VLOOKUP(C477,workforce,2,FALSE))</f>
        <v>0</v>
      </c>
      <c r="K477" s="32">
        <f>IF(K464=0,0,K464/10000*VLOOKUP(C477,workforce,2,FALSE))</f>
        <v>0</v>
      </c>
      <c r="L477" s="32">
        <f>IF(L464=0,0,L464/10000*VLOOKUP(C477,workforce,2,FALSE))</f>
        <v>0</v>
      </c>
      <c r="M477" s="32">
        <f>IF(M464=0,0,M464/10000*VLOOKUP(C477,workforce,2,FALSE))</f>
        <v>0</v>
      </c>
      <c r="N477" s="32">
        <f>IF(N464=0,0,N464/10000*VLOOKUP(C477,workforce,2,FALSE))</f>
        <v>0</v>
      </c>
    </row>
    <row r="478" spans="2:14" ht="15" thickBot="1" x14ac:dyDescent="0.35">
      <c r="B478" s="23"/>
      <c r="C478" s="33" t="s">
        <v>76</v>
      </c>
      <c r="D478" s="31">
        <f>SUM(D468:D477)</f>
        <v>0</v>
      </c>
      <c r="E478" s="32">
        <f t="shared" ref="E478:N478" si="111">SUM(E468:E477)</f>
        <v>0</v>
      </c>
      <c r="F478" s="32">
        <f t="shared" si="111"/>
        <v>0</v>
      </c>
      <c r="G478" s="32">
        <f t="shared" si="111"/>
        <v>0</v>
      </c>
      <c r="H478" s="32">
        <f t="shared" si="111"/>
        <v>0</v>
      </c>
      <c r="I478" s="32">
        <f t="shared" si="111"/>
        <v>0</v>
      </c>
      <c r="J478" s="32">
        <f t="shared" si="111"/>
        <v>0</v>
      </c>
      <c r="K478" s="32">
        <f t="shared" si="111"/>
        <v>0</v>
      </c>
      <c r="L478" s="32">
        <f t="shared" si="111"/>
        <v>0</v>
      </c>
      <c r="M478" s="32">
        <f t="shared" si="111"/>
        <v>0</v>
      </c>
      <c r="N478" s="32">
        <f t="shared" si="111"/>
        <v>0</v>
      </c>
    </row>
    <row r="479" spans="2:14" ht="15" thickBot="1" x14ac:dyDescent="0.35"/>
    <row r="480" spans="2:14" ht="15" thickBot="1" x14ac:dyDescent="0.35">
      <c r="B480" s="19" t="s">
        <v>77</v>
      </c>
      <c r="C480" s="34" t="s">
        <v>78</v>
      </c>
      <c r="D480" s="35">
        <v>2015</v>
      </c>
      <c r="E480" s="22">
        <v>2016</v>
      </c>
      <c r="F480" s="22">
        <v>2017</v>
      </c>
      <c r="G480" s="22">
        <v>2018</v>
      </c>
      <c r="H480" s="22">
        <v>2019</v>
      </c>
      <c r="I480" s="22">
        <v>2020</v>
      </c>
      <c r="J480" s="22">
        <v>2021</v>
      </c>
      <c r="K480" s="22">
        <v>2022</v>
      </c>
      <c r="L480" s="22">
        <v>2023</v>
      </c>
      <c r="M480" s="22">
        <v>2024</v>
      </c>
      <c r="N480" s="22">
        <v>2025</v>
      </c>
    </row>
    <row r="481" spans="2:14" ht="15" thickBot="1" x14ac:dyDescent="0.35">
      <c r="B481" s="36">
        <v>28</v>
      </c>
      <c r="C481" s="24" t="s">
        <v>72</v>
      </c>
      <c r="D481" s="25">
        <f>IF(C480="--BLANK--",0,VLOOKUP(C480,Maternities,2,FALSE))</f>
        <v>0</v>
      </c>
      <c r="E481" s="37">
        <f>IF(D481=0,0,VLOOKUP(C480,Maternities,3,FALSE))</f>
        <v>0</v>
      </c>
      <c r="F481" s="37">
        <f>IF(E481=0,0,VLOOKUP(C480,Maternities,4,FALSE))</f>
        <v>0</v>
      </c>
      <c r="G481" s="37">
        <f>IF(F481=0,0,VLOOKUP(C480,Maternities,5,FALSE))</f>
        <v>0</v>
      </c>
      <c r="H481" s="37">
        <f>IF(G481=0,0,VLOOKUP(C480,Maternities,6,FALSE))</f>
        <v>0</v>
      </c>
      <c r="I481" s="37">
        <f>IF(H481=0,0,VLOOKUP(C480,Maternities,7,FALSE))</f>
        <v>0</v>
      </c>
      <c r="J481" s="37">
        <f>IF(I481=0,0,VLOOKUP(C480,Maternities,8,FALSE))</f>
        <v>0</v>
      </c>
      <c r="K481" s="37">
        <f>IF(J481=0,0,VLOOKUP(C480,Maternities,9,FALSE))</f>
        <v>0</v>
      </c>
      <c r="L481" s="37">
        <f>IF(K481=0,0,VLOOKUP(C480,Maternities,10,FALSE))</f>
        <v>0</v>
      </c>
      <c r="M481" s="37">
        <f>IF(L481=0,0,VLOOKUP(C480,Maternities,11,FALSE))</f>
        <v>0</v>
      </c>
      <c r="N481" s="37">
        <f>IF(M481=0,0,VLOOKUP(C480,Maternities,12,FALSE))</f>
        <v>0</v>
      </c>
    </row>
    <row r="482" spans="2:14" ht="15" thickBot="1" x14ac:dyDescent="0.35">
      <c r="B482" s="23"/>
      <c r="C482" s="26" t="s">
        <v>73</v>
      </c>
      <c r="D482" s="27">
        <f t="shared" ref="D482:N482" si="112">IF(D481=0,0,D481*severe)</f>
        <v>0</v>
      </c>
      <c r="E482" s="28">
        <f t="shared" si="112"/>
        <v>0</v>
      </c>
      <c r="F482" s="28">
        <f t="shared" si="112"/>
        <v>0</v>
      </c>
      <c r="G482" s="28">
        <f t="shared" si="112"/>
        <v>0</v>
      </c>
      <c r="H482" s="28">
        <f t="shared" si="112"/>
        <v>0</v>
      </c>
      <c r="I482" s="28">
        <f t="shared" si="112"/>
        <v>0</v>
      </c>
      <c r="J482" s="28">
        <f t="shared" si="112"/>
        <v>0</v>
      </c>
      <c r="K482" s="28">
        <f t="shared" si="112"/>
        <v>0</v>
      </c>
      <c r="L482" s="28">
        <f t="shared" si="112"/>
        <v>0</v>
      </c>
      <c r="M482" s="28">
        <f t="shared" si="112"/>
        <v>0</v>
      </c>
      <c r="N482" s="28">
        <f t="shared" si="112"/>
        <v>0</v>
      </c>
    </row>
    <row r="483" spans="2:14" ht="15" thickBot="1" x14ac:dyDescent="0.35">
      <c r="B483" s="23"/>
      <c r="C483" s="26" t="s">
        <v>74</v>
      </c>
      <c r="D483" s="27">
        <f t="shared" ref="D483:N483" si="113">IF(D481=0,0,D481*moderateHigh)</f>
        <v>0</v>
      </c>
      <c r="E483" s="28">
        <f t="shared" si="113"/>
        <v>0</v>
      </c>
      <c r="F483" s="28">
        <f t="shared" si="113"/>
        <v>0</v>
      </c>
      <c r="G483" s="28">
        <f t="shared" si="113"/>
        <v>0</v>
      </c>
      <c r="H483" s="28">
        <f t="shared" si="113"/>
        <v>0</v>
      </c>
      <c r="I483" s="28">
        <f t="shared" si="113"/>
        <v>0</v>
      </c>
      <c r="J483" s="28">
        <f t="shared" si="113"/>
        <v>0</v>
      </c>
      <c r="K483" s="28">
        <f t="shared" si="113"/>
        <v>0</v>
      </c>
      <c r="L483" s="28">
        <f t="shared" si="113"/>
        <v>0</v>
      </c>
      <c r="M483" s="28">
        <f t="shared" si="113"/>
        <v>0</v>
      </c>
      <c r="N483" s="28">
        <f t="shared" si="113"/>
        <v>0</v>
      </c>
    </row>
    <row r="484" spans="2:14" ht="15" thickBot="1" x14ac:dyDescent="0.35">
      <c r="B484" s="23"/>
      <c r="C484" s="29" t="s">
        <v>75</v>
      </c>
      <c r="D484" s="27">
        <f t="shared" ref="D484:N484" si="114">IF(D481=0,0,SUM(D482:D483))</f>
        <v>0</v>
      </c>
      <c r="E484" s="28">
        <f t="shared" si="114"/>
        <v>0</v>
      </c>
      <c r="F484" s="28">
        <f t="shared" si="114"/>
        <v>0</v>
      </c>
      <c r="G484" s="28">
        <f t="shared" si="114"/>
        <v>0</v>
      </c>
      <c r="H484" s="28">
        <f t="shared" si="114"/>
        <v>0</v>
      </c>
      <c r="I484" s="28">
        <f t="shared" si="114"/>
        <v>0</v>
      </c>
      <c r="J484" s="28">
        <f t="shared" si="114"/>
        <v>0</v>
      </c>
      <c r="K484" s="28">
        <f t="shared" si="114"/>
        <v>0</v>
      </c>
      <c r="L484" s="28">
        <f t="shared" si="114"/>
        <v>0</v>
      </c>
      <c r="M484" s="28">
        <f t="shared" si="114"/>
        <v>0</v>
      </c>
      <c r="N484" s="28">
        <f t="shared" si="114"/>
        <v>0</v>
      </c>
    </row>
    <row r="485" spans="2:14" ht="15" thickBot="1" x14ac:dyDescent="0.35">
      <c r="B485" s="23"/>
      <c r="C485" s="30" t="s">
        <v>40</v>
      </c>
      <c r="D485" s="31">
        <f>IF(D481=0,0,D481/10000*VLOOKUP(C485,workforce,2,FALSE))</f>
        <v>0</v>
      </c>
      <c r="E485" s="32">
        <f>IF(E481=0,0,E481/10000*VLOOKUP(C485,workforce,2,FALSE))</f>
        <v>0</v>
      </c>
      <c r="F485" s="32">
        <f>IF(F481=0,0,F481/10000*VLOOKUP(C485,workforce,2,FALSE))</f>
        <v>0</v>
      </c>
      <c r="G485" s="32">
        <f>IF(G481=0,0,G481/10000*VLOOKUP(C485,workforce,2,FALSE))</f>
        <v>0</v>
      </c>
      <c r="H485" s="32">
        <f>IF(H481=0,0,H481/10000*VLOOKUP(C485,workforce,2,FALSE))</f>
        <v>0</v>
      </c>
      <c r="I485" s="32">
        <f>IF(I481=0,0,I481/10000*VLOOKUP(C485,workforce,2,FALSE))</f>
        <v>0</v>
      </c>
      <c r="J485" s="32">
        <f>IF(J481=0,0,J481/10000*VLOOKUP(C485,workforce,2,FALSE))</f>
        <v>0</v>
      </c>
      <c r="K485" s="32">
        <f>IF(K481=0,0,K481/10000*VLOOKUP(C485,workforce,2,FALSE))</f>
        <v>0</v>
      </c>
      <c r="L485" s="32">
        <f>IF(L481=0,0,L481/10000*VLOOKUP(C485,workforce,2,FALSE))</f>
        <v>0</v>
      </c>
      <c r="M485" s="32">
        <f>IF(M481=0,0,M481/10000*VLOOKUP(C485,workforce,2,FALSE))</f>
        <v>0</v>
      </c>
      <c r="N485" s="32">
        <f>IF(N481=0,0,N481/10000*VLOOKUP(C485,workforce,2,FALSE))</f>
        <v>0</v>
      </c>
    </row>
    <row r="486" spans="2:14" ht="15" thickBot="1" x14ac:dyDescent="0.35">
      <c r="B486" s="23"/>
      <c r="C486" s="30" t="s">
        <v>41</v>
      </c>
      <c r="D486" s="31">
        <f>IF(D481=0,0,D481/10000*VLOOKUP(C486,workforce,2,FALSE))</f>
        <v>0</v>
      </c>
      <c r="E486" s="32">
        <f>IF(E481=0,0,E481/10000*VLOOKUP(C486,workforce,2,FALSE))</f>
        <v>0</v>
      </c>
      <c r="F486" s="32">
        <f>IF(F481=0,0,F481/10000*VLOOKUP(C486,workforce,2,FALSE))</f>
        <v>0</v>
      </c>
      <c r="G486" s="32">
        <f>IF(G481=0,0,G481/10000*VLOOKUP(C486,workforce,2,FALSE))</f>
        <v>0</v>
      </c>
      <c r="H486" s="32">
        <f>IF(H481=0,0,H481/10000*VLOOKUP(C486,workforce,2,FALSE))</f>
        <v>0</v>
      </c>
      <c r="I486" s="32">
        <f>IF(I481=0,0,I481/10000*VLOOKUP(C486,workforce,2,FALSE))</f>
        <v>0</v>
      </c>
      <c r="J486" s="32">
        <f>IF(J481=0,0,J481/10000*VLOOKUP(C486,workforce,2,FALSE))</f>
        <v>0</v>
      </c>
      <c r="K486" s="32">
        <f>IF(K481=0,0,K481/10000*VLOOKUP(C486,workforce,2,FALSE))</f>
        <v>0</v>
      </c>
      <c r="L486" s="32">
        <f>IF(L481=0,0,L481/10000*VLOOKUP(C486,workforce,2,FALSE))</f>
        <v>0</v>
      </c>
      <c r="M486" s="32">
        <f>IF(M481=0,0,M481/10000*VLOOKUP(C486,workforce,2,FALSE))</f>
        <v>0</v>
      </c>
      <c r="N486" s="32">
        <f>IF(N481=0,0,N481/10000*VLOOKUP(C486,workforce,2,FALSE))</f>
        <v>0</v>
      </c>
    </row>
    <row r="487" spans="2:14" ht="15" thickBot="1" x14ac:dyDescent="0.35">
      <c r="B487" s="23"/>
      <c r="C487" s="30" t="s">
        <v>42</v>
      </c>
      <c r="D487" s="31">
        <f>IF(D481=0,0,D481/10000*VLOOKUP(C487,workforce,2,FALSE))</f>
        <v>0</v>
      </c>
      <c r="E487" s="32">
        <f>IF(E481=0,0,E481/10000*VLOOKUP(C487,workforce,2,FALSE))</f>
        <v>0</v>
      </c>
      <c r="F487" s="32">
        <f>IF(F481=0,0,F481/10000*VLOOKUP(C487,workforce,2,FALSE))</f>
        <v>0</v>
      </c>
      <c r="G487" s="32">
        <f>IF(G481=0,0,G481/10000*VLOOKUP(C487,workforce,2,FALSE))</f>
        <v>0</v>
      </c>
      <c r="H487" s="32">
        <f>IF(H481=0,0,H481/10000*VLOOKUP(C487,workforce,2,FALSE))</f>
        <v>0</v>
      </c>
      <c r="I487" s="32">
        <f>IF(I481=0,0,I481/10000*VLOOKUP(C487,workforce,2,FALSE))</f>
        <v>0</v>
      </c>
      <c r="J487" s="32">
        <f>IF(J481=0,0,J481/10000*VLOOKUP(C487,workforce,2,FALSE))</f>
        <v>0</v>
      </c>
      <c r="K487" s="32">
        <f>IF(K481=0,0,K481/10000*VLOOKUP(C487,workforce,2,FALSE))</f>
        <v>0</v>
      </c>
      <c r="L487" s="32">
        <f>IF(L481=0,0,L481/10000*VLOOKUP(C487,workforce,2,FALSE))</f>
        <v>0</v>
      </c>
      <c r="M487" s="32">
        <f>IF(M481=0,0,M481/10000*VLOOKUP(C487,workforce,2,FALSE))</f>
        <v>0</v>
      </c>
      <c r="N487" s="32">
        <f>IF(N481=0,0,N481/10000*VLOOKUP(C487,workforce,2,FALSE))</f>
        <v>0</v>
      </c>
    </row>
    <row r="488" spans="2:14" ht="15" thickBot="1" x14ac:dyDescent="0.35">
      <c r="B488" s="23"/>
      <c r="C488" s="30" t="s">
        <v>43</v>
      </c>
      <c r="D488" s="31">
        <f>IF(D481=0,0,D481/10000*VLOOKUP(C488,workforce,2,FALSE))</f>
        <v>0</v>
      </c>
      <c r="E488" s="32">
        <f>IF(E481=0,0,E481/10000*VLOOKUP(C488,workforce,2,FALSE))</f>
        <v>0</v>
      </c>
      <c r="F488" s="32">
        <f>IF(F481=0,0,F481/10000*VLOOKUP(C488,workforce,2,FALSE))</f>
        <v>0</v>
      </c>
      <c r="G488" s="32">
        <f>IF(G481=0,0,G481/10000*VLOOKUP(C488,workforce,2,FALSE))</f>
        <v>0</v>
      </c>
      <c r="H488" s="32">
        <f>IF(H481=0,0,H481/10000*VLOOKUP(C488,workforce,2,FALSE))</f>
        <v>0</v>
      </c>
      <c r="I488" s="32">
        <f>IF(I481=0,0,I481/10000*VLOOKUP(C488,workforce,2,FALSE))</f>
        <v>0</v>
      </c>
      <c r="J488" s="32">
        <f>IF(J481=0,0,J481/10000*VLOOKUP(C488,workforce,2,FALSE))</f>
        <v>0</v>
      </c>
      <c r="K488" s="32">
        <f>IF(K481=0,0,K481/10000*VLOOKUP(C488,workforce,2,FALSE))</f>
        <v>0</v>
      </c>
      <c r="L488" s="32">
        <f>IF(L481=0,0,L481/10000*VLOOKUP(C488,workforce,2,FALSE))</f>
        <v>0</v>
      </c>
      <c r="M488" s="32">
        <f>IF(M481=0,0,M481/10000*VLOOKUP(C488,workforce,2,FALSE))</f>
        <v>0</v>
      </c>
      <c r="N488" s="32">
        <f>IF(N481=0,0,N481/10000*VLOOKUP(C488,workforce,2,FALSE))</f>
        <v>0</v>
      </c>
    </row>
    <row r="489" spans="2:14" ht="15" thickBot="1" x14ac:dyDescent="0.35">
      <c r="B489" s="23"/>
      <c r="C489" s="30" t="s">
        <v>44</v>
      </c>
      <c r="D489" s="31">
        <f>IF(D481=0,0,D481/10000*VLOOKUP(C489,workforce,2,FALSE))</f>
        <v>0</v>
      </c>
      <c r="E489" s="32">
        <f>IF(E481=0,0,E481/10000*VLOOKUP(C489,workforce,2,FALSE))</f>
        <v>0</v>
      </c>
      <c r="F489" s="32">
        <f>IF(F481=0,0,F481/10000*VLOOKUP(C489,workforce,2,FALSE))</f>
        <v>0</v>
      </c>
      <c r="G489" s="32">
        <f>IF(G481=0,0,G481/10000*VLOOKUP(C489,workforce,2,FALSE))</f>
        <v>0</v>
      </c>
      <c r="H489" s="32">
        <f>IF(H481=0,0,H481/10000*VLOOKUP(C489,workforce,2,FALSE))</f>
        <v>0</v>
      </c>
      <c r="I489" s="32">
        <f>IF(I481=0,0,I481/10000*VLOOKUP(C489,workforce,2,FALSE))</f>
        <v>0</v>
      </c>
      <c r="J489" s="32">
        <f>IF(J481=0,0,J481/10000*VLOOKUP(C489,workforce,2,FALSE))</f>
        <v>0</v>
      </c>
      <c r="K489" s="32">
        <f>IF(K481=0,0,K481/10000*VLOOKUP(C489,workforce,2,FALSE))</f>
        <v>0</v>
      </c>
      <c r="L489" s="32">
        <f>IF(L481=0,0,L481/10000*VLOOKUP(C489,workforce,2,FALSE))</f>
        <v>0</v>
      </c>
      <c r="M489" s="32">
        <f>IF(M481=0,0,M481/10000*VLOOKUP(C489,workforce,2,FALSE))</f>
        <v>0</v>
      </c>
      <c r="N489" s="32">
        <f>IF(N481=0,0,N481/10000*VLOOKUP(C489,workforce,2,FALSE))</f>
        <v>0</v>
      </c>
    </row>
    <row r="490" spans="2:14" ht="15" thickBot="1" x14ac:dyDescent="0.35">
      <c r="B490" s="23"/>
      <c r="C490" s="30" t="s">
        <v>45</v>
      </c>
      <c r="D490" s="31">
        <f>IF(D481=0,0,D481/10000*VLOOKUP(C490,workforce,2,FALSE))</f>
        <v>0</v>
      </c>
      <c r="E490" s="32">
        <f>IF(E481=0,0,E481/10000*VLOOKUP(C490,workforce,2,FALSE))</f>
        <v>0</v>
      </c>
      <c r="F490" s="32">
        <f>IF(F481=0,0,F481/10000*VLOOKUP(C490,workforce,2,FALSE))</f>
        <v>0</v>
      </c>
      <c r="G490" s="32">
        <f>IF(G481=0,0,G481/10000*VLOOKUP(C490,workforce,2,FALSE))</f>
        <v>0</v>
      </c>
      <c r="H490" s="32">
        <f>IF(H481=0,0,H481/10000*VLOOKUP(C490,workforce,2,FALSE))</f>
        <v>0</v>
      </c>
      <c r="I490" s="32">
        <f>IF(I481=0,0,I481/10000*VLOOKUP(C490,workforce,2,FALSE))</f>
        <v>0</v>
      </c>
      <c r="J490" s="32">
        <f>IF(J481=0,0,J481/10000*VLOOKUP(C490,workforce,2,FALSE))</f>
        <v>0</v>
      </c>
      <c r="K490" s="32">
        <f>IF(K481=0,0,K481/10000*VLOOKUP(C490,workforce,2,FALSE))</f>
        <v>0</v>
      </c>
      <c r="L490" s="32">
        <f>IF(L481=0,0,L481/10000*VLOOKUP(C490,workforce,2,FALSE))</f>
        <v>0</v>
      </c>
      <c r="M490" s="32">
        <f>IF(M481=0,0,M481/10000*VLOOKUP(C490,workforce,2,FALSE))</f>
        <v>0</v>
      </c>
      <c r="N490" s="32">
        <f>IF(N481=0,0,N481/10000*VLOOKUP(C490,workforce,2,FALSE))</f>
        <v>0</v>
      </c>
    </row>
    <row r="491" spans="2:14" ht="15" thickBot="1" x14ac:dyDescent="0.35">
      <c r="B491" s="23"/>
      <c r="C491" s="30" t="s">
        <v>46</v>
      </c>
      <c r="D491" s="31">
        <f>IF(D481=0,0,D481/10000*VLOOKUP(C491,workforce,2,FALSE))</f>
        <v>0</v>
      </c>
      <c r="E491" s="32">
        <f>IF(E481=0,0,E481/10000*VLOOKUP(C491,workforce,2,FALSE))</f>
        <v>0</v>
      </c>
      <c r="F491" s="32">
        <f>IF(F481=0,0,F481/10000*VLOOKUP(C491,workforce,2,FALSE))</f>
        <v>0</v>
      </c>
      <c r="G491" s="32">
        <f>IF(G481=0,0,G481/10000*VLOOKUP(C491,workforce,2,FALSE))</f>
        <v>0</v>
      </c>
      <c r="H491" s="32">
        <f>IF(H481=0,0,H481/10000*VLOOKUP(C491,workforce,2,FALSE))</f>
        <v>0</v>
      </c>
      <c r="I491" s="32">
        <f>IF(I481=0,0,I481/10000*VLOOKUP(C491,workforce,2,FALSE))</f>
        <v>0</v>
      </c>
      <c r="J491" s="32">
        <f>IF(J481=0,0,J481/10000*VLOOKUP(C491,workforce,2,FALSE))</f>
        <v>0</v>
      </c>
      <c r="K491" s="32">
        <f>IF(K481=0,0,K481/10000*VLOOKUP(C491,workforce,2,FALSE))</f>
        <v>0</v>
      </c>
      <c r="L491" s="32">
        <f>IF(L481=0,0,L481/10000*VLOOKUP(C491,workforce,2,FALSE))</f>
        <v>0</v>
      </c>
      <c r="M491" s="32">
        <f>IF(M481=0,0,M481/10000*VLOOKUP(C491,workforce,2,FALSE))</f>
        <v>0</v>
      </c>
      <c r="N491" s="32">
        <f>IF(N481=0,0,N481/10000*VLOOKUP(C491,workforce,2,FALSE))</f>
        <v>0</v>
      </c>
    </row>
    <row r="492" spans="2:14" ht="15" thickBot="1" x14ac:dyDescent="0.35">
      <c r="B492" s="23"/>
      <c r="C492" s="30" t="s">
        <v>47</v>
      </c>
      <c r="D492" s="31">
        <f>IF(D481=0,0,D481/10000*VLOOKUP(C492,workforce,2,FALSE))</f>
        <v>0</v>
      </c>
      <c r="E492" s="32">
        <f>IF(E481=0,0,E481/10000*VLOOKUP(C492,workforce,2,FALSE))</f>
        <v>0</v>
      </c>
      <c r="F492" s="32">
        <f>IF(F481=0,0,F481/10000*VLOOKUP(C492,workforce,2,FALSE))</f>
        <v>0</v>
      </c>
      <c r="G492" s="32">
        <f>IF(G481=0,0,G481/10000*VLOOKUP(C492,workforce,2,FALSE))</f>
        <v>0</v>
      </c>
      <c r="H492" s="32">
        <f>IF(H481=0,0,H481/10000*VLOOKUP(C492,workforce,2,FALSE))</f>
        <v>0</v>
      </c>
      <c r="I492" s="32">
        <f>IF(I481=0,0,I481/10000*VLOOKUP(C492,workforce,2,FALSE))</f>
        <v>0</v>
      </c>
      <c r="J492" s="32">
        <f>IF(J481=0,0,J481/10000*VLOOKUP(C492,workforce,2,FALSE))</f>
        <v>0</v>
      </c>
      <c r="K492" s="32">
        <f>IF(K481=0,0,K481/10000*VLOOKUP(C492,workforce,2,FALSE))</f>
        <v>0</v>
      </c>
      <c r="L492" s="32">
        <f>IF(L481=0,0,L481/10000*VLOOKUP(C492,workforce,2,FALSE))</f>
        <v>0</v>
      </c>
      <c r="M492" s="32">
        <f>IF(M481=0,0,M481/10000*VLOOKUP(C492,workforce,2,FALSE))</f>
        <v>0</v>
      </c>
      <c r="N492" s="32">
        <f>IF(N481=0,0,N481/10000*VLOOKUP(C492,workforce,2,FALSE))</f>
        <v>0</v>
      </c>
    </row>
    <row r="493" spans="2:14" ht="15" thickBot="1" x14ac:dyDescent="0.35">
      <c r="B493" s="23"/>
      <c r="C493" s="30" t="s">
        <v>48</v>
      </c>
      <c r="D493" s="31">
        <f>IF(D481=0,0,D481/10000*VLOOKUP(C493,workforce,2,FALSE))</f>
        <v>0</v>
      </c>
      <c r="E493" s="32">
        <f>IF(E481=0,0,E481/10000*VLOOKUP(C493,workforce,2,FALSE))</f>
        <v>0</v>
      </c>
      <c r="F493" s="32">
        <f>IF(F481=0,0,F481/10000*VLOOKUP(C493,workforce,2,FALSE))</f>
        <v>0</v>
      </c>
      <c r="G493" s="32">
        <f>IF(G481=0,0,G481/10000*VLOOKUP(C493,workforce,2,FALSE))</f>
        <v>0</v>
      </c>
      <c r="H493" s="32">
        <f>IF(H481=0,0,H481/10000*VLOOKUP(C493,workforce,2,FALSE))</f>
        <v>0</v>
      </c>
      <c r="I493" s="32">
        <f>IF(I481=0,0,I481/10000*VLOOKUP(C493,workforce,2,FALSE))</f>
        <v>0</v>
      </c>
      <c r="J493" s="32">
        <f>IF(J481=0,0,J481/10000*VLOOKUP(C493,workforce,2,FALSE))</f>
        <v>0</v>
      </c>
      <c r="K493" s="32">
        <f>IF(K481=0,0,K481/10000*VLOOKUP(C493,workforce,2,FALSE))</f>
        <v>0</v>
      </c>
      <c r="L493" s="32">
        <f>IF(L481=0,0,L481/10000*VLOOKUP(C493,workforce,2,FALSE))</f>
        <v>0</v>
      </c>
      <c r="M493" s="32">
        <f>IF(M481=0,0,M481/10000*VLOOKUP(C493,workforce,2,FALSE))</f>
        <v>0</v>
      </c>
      <c r="N493" s="32">
        <f>IF(N481=0,0,N481/10000*VLOOKUP(C493,workforce,2,FALSE))</f>
        <v>0</v>
      </c>
    </row>
    <row r="494" spans="2:14" ht="15" thickBot="1" x14ac:dyDescent="0.35">
      <c r="B494" s="23"/>
      <c r="C494" s="30" t="s">
        <v>49</v>
      </c>
      <c r="D494" s="31">
        <f>IF(D481=0,0,D481/10000*VLOOKUP(C494,workforce,2,FALSE))</f>
        <v>0</v>
      </c>
      <c r="E494" s="32">
        <f>IF(E481=0,0,E481/10000*VLOOKUP(C494,workforce,2,FALSE))</f>
        <v>0</v>
      </c>
      <c r="F494" s="32">
        <f>IF(F481=0,0,F481/10000*VLOOKUP(C494,workforce,2,FALSE))</f>
        <v>0</v>
      </c>
      <c r="G494" s="32">
        <f>IF(G481=0,0,G481/10000*VLOOKUP(C494,workforce,2,FALSE))</f>
        <v>0</v>
      </c>
      <c r="H494" s="32">
        <f>IF(H481=0,0,H481/10000*VLOOKUP(C494,workforce,2,FALSE))</f>
        <v>0</v>
      </c>
      <c r="I494" s="32">
        <f>IF(I481=0,0,I481/10000*VLOOKUP(C494,workforce,2,FALSE))</f>
        <v>0</v>
      </c>
      <c r="J494" s="32">
        <f>IF(J481=0,0,J481/10000*VLOOKUP(C494,workforce,2,FALSE))</f>
        <v>0</v>
      </c>
      <c r="K494" s="32">
        <f>IF(K481=0,0,K481/10000*VLOOKUP(C494,workforce,2,FALSE))</f>
        <v>0</v>
      </c>
      <c r="L494" s="32">
        <f>IF(L481=0,0,L481/10000*VLOOKUP(C494,workforce,2,FALSE))</f>
        <v>0</v>
      </c>
      <c r="M494" s="32">
        <f>IF(M481=0,0,M481/10000*VLOOKUP(C494,workforce,2,FALSE))</f>
        <v>0</v>
      </c>
      <c r="N494" s="32">
        <f>IF(N481=0,0,N481/10000*VLOOKUP(C494,workforce,2,FALSE))</f>
        <v>0</v>
      </c>
    </row>
    <row r="495" spans="2:14" ht="15" thickBot="1" x14ac:dyDescent="0.35">
      <c r="B495" s="23"/>
      <c r="C495" s="33" t="s">
        <v>76</v>
      </c>
      <c r="D495" s="31">
        <f>SUM(D485:D494)</f>
        <v>0</v>
      </c>
      <c r="E495" s="32">
        <f t="shared" ref="E495:N495" si="115">SUM(E485:E494)</f>
        <v>0</v>
      </c>
      <c r="F495" s="32">
        <f t="shared" si="115"/>
        <v>0</v>
      </c>
      <c r="G495" s="32">
        <f t="shared" si="115"/>
        <v>0</v>
      </c>
      <c r="H495" s="32">
        <f t="shared" si="115"/>
        <v>0</v>
      </c>
      <c r="I495" s="32">
        <f t="shared" si="115"/>
        <v>0</v>
      </c>
      <c r="J495" s="32">
        <f t="shared" si="115"/>
        <v>0</v>
      </c>
      <c r="K495" s="32">
        <f t="shared" si="115"/>
        <v>0</v>
      </c>
      <c r="L495" s="32">
        <f t="shared" si="115"/>
        <v>0</v>
      </c>
      <c r="M495" s="32">
        <f t="shared" si="115"/>
        <v>0</v>
      </c>
      <c r="N495" s="32">
        <f t="shared" si="115"/>
        <v>0</v>
      </c>
    </row>
    <row r="496" spans="2:14" ht="15" thickBot="1" x14ac:dyDescent="0.35"/>
    <row r="497" spans="2:14" ht="15" thickBot="1" x14ac:dyDescent="0.35">
      <c r="B497" s="19" t="s">
        <v>77</v>
      </c>
      <c r="C497" s="34" t="s">
        <v>78</v>
      </c>
      <c r="D497" s="35">
        <v>2015</v>
      </c>
      <c r="E497" s="22">
        <v>2016</v>
      </c>
      <c r="F497" s="22">
        <v>2017</v>
      </c>
      <c r="G497" s="22">
        <v>2018</v>
      </c>
      <c r="H497" s="22">
        <v>2019</v>
      </c>
      <c r="I497" s="22">
        <v>2020</v>
      </c>
      <c r="J497" s="22">
        <v>2021</v>
      </c>
      <c r="K497" s="22">
        <v>2022</v>
      </c>
      <c r="L497" s="22">
        <v>2023</v>
      </c>
      <c r="M497" s="22">
        <v>2024</v>
      </c>
      <c r="N497" s="22">
        <v>2025</v>
      </c>
    </row>
    <row r="498" spans="2:14" ht="15" thickBot="1" x14ac:dyDescent="0.35">
      <c r="B498" s="36">
        <v>29</v>
      </c>
      <c r="C498" s="24" t="s">
        <v>72</v>
      </c>
      <c r="D498" s="25">
        <f>IF(C497="--BLANK--",0,VLOOKUP(C497,Maternities,2,FALSE))</f>
        <v>0</v>
      </c>
      <c r="E498" s="37">
        <f>IF(D498=0,0,VLOOKUP(C497,Maternities,3,FALSE))</f>
        <v>0</v>
      </c>
      <c r="F498" s="37">
        <f>IF(E498=0,0,VLOOKUP(C497,Maternities,4,FALSE))</f>
        <v>0</v>
      </c>
      <c r="G498" s="37">
        <f>IF(F498=0,0,VLOOKUP(C497,Maternities,5,FALSE))</f>
        <v>0</v>
      </c>
      <c r="H498" s="37">
        <f>IF(G498=0,0,VLOOKUP(C497,Maternities,6,FALSE))</f>
        <v>0</v>
      </c>
      <c r="I498" s="37">
        <f>IF(H498=0,0,VLOOKUP(C497,Maternities,7,FALSE))</f>
        <v>0</v>
      </c>
      <c r="J498" s="37">
        <f>IF(I498=0,0,VLOOKUP(C497,Maternities,8,FALSE))</f>
        <v>0</v>
      </c>
      <c r="K498" s="37">
        <f>IF(J498=0,0,VLOOKUP(C497,Maternities,9,FALSE))</f>
        <v>0</v>
      </c>
      <c r="L498" s="37">
        <f>IF(K498=0,0,VLOOKUP(C497,Maternities,10,FALSE))</f>
        <v>0</v>
      </c>
      <c r="M498" s="37">
        <f>IF(L498=0,0,VLOOKUP(C497,Maternities,11,FALSE))</f>
        <v>0</v>
      </c>
      <c r="N498" s="37">
        <f>IF(M498=0,0,VLOOKUP(C497,Maternities,12,FALSE))</f>
        <v>0</v>
      </c>
    </row>
    <row r="499" spans="2:14" ht="15" thickBot="1" x14ac:dyDescent="0.35">
      <c r="B499" s="23"/>
      <c r="C499" s="26" t="s">
        <v>73</v>
      </c>
      <c r="D499" s="27">
        <f t="shared" ref="D499:N499" si="116">IF(D498=0,0,D498*severe)</f>
        <v>0</v>
      </c>
      <c r="E499" s="28">
        <f t="shared" si="116"/>
        <v>0</v>
      </c>
      <c r="F499" s="28">
        <f t="shared" si="116"/>
        <v>0</v>
      </c>
      <c r="G499" s="28">
        <f t="shared" si="116"/>
        <v>0</v>
      </c>
      <c r="H499" s="28">
        <f t="shared" si="116"/>
        <v>0</v>
      </c>
      <c r="I499" s="28">
        <f t="shared" si="116"/>
        <v>0</v>
      </c>
      <c r="J499" s="28">
        <f t="shared" si="116"/>
        <v>0</v>
      </c>
      <c r="K499" s="28">
        <f t="shared" si="116"/>
        <v>0</v>
      </c>
      <c r="L499" s="28">
        <f t="shared" si="116"/>
        <v>0</v>
      </c>
      <c r="M499" s="28">
        <f t="shared" si="116"/>
        <v>0</v>
      </c>
      <c r="N499" s="28">
        <f t="shared" si="116"/>
        <v>0</v>
      </c>
    </row>
    <row r="500" spans="2:14" ht="15" thickBot="1" x14ac:dyDescent="0.35">
      <c r="B500" s="23"/>
      <c r="C500" s="26" t="s">
        <v>74</v>
      </c>
      <c r="D500" s="27">
        <f t="shared" ref="D500:N500" si="117">IF(D498=0,0,D498*moderateHigh)</f>
        <v>0</v>
      </c>
      <c r="E500" s="28">
        <f t="shared" si="117"/>
        <v>0</v>
      </c>
      <c r="F500" s="28">
        <f t="shared" si="117"/>
        <v>0</v>
      </c>
      <c r="G500" s="28">
        <f t="shared" si="117"/>
        <v>0</v>
      </c>
      <c r="H500" s="28">
        <f t="shared" si="117"/>
        <v>0</v>
      </c>
      <c r="I500" s="28">
        <f t="shared" si="117"/>
        <v>0</v>
      </c>
      <c r="J500" s="28">
        <f t="shared" si="117"/>
        <v>0</v>
      </c>
      <c r="K500" s="28">
        <f t="shared" si="117"/>
        <v>0</v>
      </c>
      <c r="L500" s="28">
        <f t="shared" si="117"/>
        <v>0</v>
      </c>
      <c r="M500" s="28">
        <f t="shared" si="117"/>
        <v>0</v>
      </c>
      <c r="N500" s="28">
        <f t="shared" si="117"/>
        <v>0</v>
      </c>
    </row>
    <row r="501" spans="2:14" ht="15" thickBot="1" x14ac:dyDescent="0.35">
      <c r="B501" s="23"/>
      <c r="C501" s="29" t="s">
        <v>75</v>
      </c>
      <c r="D501" s="27">
        <f t="shared" ref="D501:N501" si="118">IF(D498=0,0,SUM(D499:D500))</f>
        <v>0</v>
      </c>
      <c r="E501" s="28">
        <f t="shared" si="118"/>
        <v>0</v>
      </c>
      <c r="F501" s="28">
        <f t="shared" si="118"/>
        <v>0</v>
      </c>
      <c r="G501" s="28">
        <f t="shared" si="118"/>
        <v>0</v>
      </c>
      <c r="H501" s="28">
        <f t="shared" si="118"/>
        <v>0</v>
      </c>
      <c r="I501" s="28">
        <f t="shared" si="118"/>
        <v>0</v>
      </c>
      <c r="J501" s="28">
        <f t="shared" si="118"/>
        <v>0</v>
      </c>
      <c r="K501" s="28">
        <f t="shared" si="118"/>
        <v>0</v>
      </c>
      <c r="L501" s="28">
        <f t="shared" si="118"/>
        <v>0</v>
      </c>
      <c r="M501" s="28">
        <f t="shared" si="118"/>
        <v>0</v>
      </c>
      <c r="N501" s="28">
        <f t="shared" si="118"/>
        <v>0</v>
      </c>
    </row>
    <row r="502" spans="2:14" ht="15" thickBot="1" x14ac:dyDescent="0.35">
      <c r="B502" s="23"/>
      <c r="C502" s="30" t="s">
        <v>40</v>
      </c>
      <c r="D502" s="31">
        <f>IF(D498=0,0,D498/10000*VLOOKUP(C502,workforce,2,FALSE))</f>
        <v>0</v>
      </c>
      <c r="E502" s="32">
        <f>IF(E498=0,0,E498/10000*VLOOKUP(C502,workforce,2,FALSE))</f>
        <v>0</v>
      </c>
      <c r="F502" s="32">
        <f>IF(F498=0,0,F498/10000*VLOOKUP(C502,workforce,2,FALSE))</f>
        <v>0</v>
      </c>
      <c r="G502" s="32">
        <f>IF(G498=0,0,G498/10000*VLOOKUP(C502,workforce,2,FALSE))</f>
        <v>0</v>
      </c>
      <c r="H502" s="32">
        <f>IF(H498=0,0,H498/10000*VLOOKUP(C502,workforce,2,FALSE))</f>
        <v>0</v>
      </c>
      <c r="I502" s="32">
        <f>IF(I498=0,0,I498/10000*VLOOKUP(C502,workforce,2,FALSE))</f>
        <v>0</v>
      </c>
      <c r="J502" s="32">
        <f>IF(J498=0,0,J498/10000*VLOOKUP(C502,workforce,2,FALSE))</f>
        <v>0</v>
      </c>
      <c r="K502" s="32">
        <f>IF(K498=0,0,K498/10000*VLOOKUP(C502,workforce,2,FALSE))</f>
        <v>0</v>
      </c>
      <c r="L502" s="32">
        <f>IF(L498=0,0,L498/10000*VLOOKUP(C502,workforce,2,FALSE))</f>
        <v>0</v>
      </c>
      <c r="M502" s="32">
        <f>IF(M498=0,0,M498/10000*VLOOKUP(C502,workforce,2,FALSE))</f>
        <v>0</v>
      </c>
      <c r="N502" s="32">
        <f>IF(N498=0,0,N498/10000*VLOOKUP(C502,workforce,2,FALSE))</f>
        <v>0</v>
      </c>
    </row>
    <row r="503" spans="2:14" ht="15" thickBot="1" x14ac:dyDescent="0.35">
      <c r="B503" s="23"/>
      <c r="C503" s="30" t="s">
        <v>41</v>
      </c>
      <c r="D503" s="31">
        <f>IF(D498=0,0,D498/10000*VLOOKUP(C503,workforce,2,FALSE))</f>
        <v>0</v>
      </c>
      <c r="E503" s="32">
        <f>IF(E498=0,0,E498/10000*VLOOKUP(C503,workforce,2,FALSE))</f>
        <v>0</v>
      </c>
      <c r="F503" s="32">
        <f>IF(F498=0,0,F498/10000*VLOOKUP(C503,workforce,2,FALSE))</f>
        <v>0</v>
      </c>
      <c r="G503" s="32">
        <f>IF(G498=0,0,G498/10000*VLOOKUP(C503,workforce,2,FALSE))</f>
        <v>0</v>
      </c>
      <c r="H503" s="32">
        <f>IF(H498=0,0,H498/10000*VLOOKUP(C503,workforce,2,FALSE))</f>
        <v>0</v>
      </c>
      <c r="I503" s="32">
        <f>IF(I498=0,0,I498/10000*VLOOKUP(C503,workforce,2,FALSE))</f>
        <v>0</v>
      </c>
      <c r="J503" s="32">
        <f>IF(J498=0,0,J498/10000*VLOOKUP(C503,workforce,2,FALSE))</f>
        <v>0</v>
      </c>
      <c r="K503" s="32">
        <f>IF(K498=0,0,K498/10000*VLOOKUP(C503,workforce,2,FALSE))</f>
        <v>0</v>
      </c>
      <c r="L503" s="32">
        <f>IF(L498=0,0,L498/10000*VLOOKUP(C503,workforce,2,FALSE))</f>
        <v>0</v>
      </c>
      <c r="M503" s="32">
        <f>IF(M498=0,0,M498/10000*VLOOKUP(C503,workforce,2,FALSE))</f>
        <v>0</v>
      </c>
      <c r="N503" s="32">
        <f>IF(N498=0,0,N498/10000*VLOOKUP(C503,workforce,2,FALSE))</f>
        <v>0</v>
      </c>
    </row>
    <row r="504" spans="2:14" ht="15" thickBot="1" x14ac:dyDescent="0.35">
      <c r="B504" s="23"/>
      <c r="C504" s="30" t="s">
        <v>42</v>
      </c>
      <c r="D504" s="31">
        <f>IF(D498=0,0,D498/10000*VLOOKUP(C504,workforce,2,FALSE))</f>
        <v>0</v>
      </c>
      <c r="E504" s="32">
        <f>IF(E498=0,0,E498/10000*VLOOKUP(C504,workforce,2,FALSE))</f>
        <v>0</v>
      </c>
      <c r="F504" s="32">
        <f>IF(F498=0,0,F498/10000*VLOOKUP(C504,workforce,2,FALSE))</f>
        <v>0</v>
      </c>
      <c r="G504" s="32">
        <f>IF(G498=0,0,G498/10000*VLOOKUP(C504,workforce,2,FALSE))</f>
        <v>0</v>
      </c>
      <c r="H504" s="32">
        <f>IF(H498=0,0,H498/10000*VLOOKUP(C504,workforce,2,FALSE))</f>
        <v>0</v>
      </c>
      <c r="I504" s="32">
        <f>IF(I498=0,0,I498/10000*VLOOKUP(C504,workforce,2,FALSE))</f>
        <v>0</v>
      </c>
      <c r="J504" s="32">
        <f>IF(J498=0,0,J498/10000*VLOOKUP(C504,workforce,2,FALSE))</f>
        <v>0</v>
      </c>
      <c r="K504" s="32">
        <f>IF(K498=0,0,K498/10000*VLOOKUP(C504,workforce,2,FALSE))</f>
        <v>0</v>
      </c>
      <c r="L504" s="32">
        <f>IF(L498=0,0,L498/10000*VLOOKUP(C504,workforce,2,FALSE))</f>
        <v>0</v>
      </c>
      <c r="M504" s="32">
        <f>IF(M498=0,0,M498/10000*VLOOKUP(C504,workforce,2,FALSE))</f>
        <v>0</v>
      </c>
      <c r="N504" s="32">
        <f>IF(N498=0,0,N498/10000*VLOOKUP(C504,workforce,2,FALSE))</f>
        <v>0</v>
      </c>
    </row>
    <row r="505" spans="2:14" ht="15" thickBot="1" x14ac:dyDescent="0.35">
      <c r="B505" s="23"/>
      <c r="C505" s="30" t="s">
        <v>43</v>
      </c>
      <c r="D505" s="31">
        <f>IF(D498=0,0,D498/10000*VLOOKUP(C505,workforce,2,FALSE))</f>
        <v>0</v>
      </c>
      <c r="E505" s="32">
        <f>IF(E498=0,0,E498/10000*VLOOKUP(C505,workforce,2,FALSE))</f>
        <v>0</v>
      </c>
      <c r="F505" s="32">
        <f>IF(F498=0,0,F498/10000*VLOOKUP(C505,workforce,2,FALSE))</f>
        <v>0</v>
      </c>
      <c r="G505" s="32">
        <f>IF(G498=0,0,G498/10000*VLOOKUP(C505,workforce,2,FALSE))</f>
        <v>0</v>
      </c>
      <c r="H505" s="32">
        <f>IF(H498=0,0,H498/10000*VLOOKUP(C505,workforce,2,FALSE))</f>
        <v>0</v>
      </c>
      <c r="I505" s="32">
        <f>IF(I498=0,0,I498/10000*VLOOKUP(C505,workforce,2,FALSE))</f>
        <v>0</v>
      </c>
      <c r="J505" s="32">
        <f>IF(J498=0,0,J498/10000*VLOOKUP(C505,workforce,2,FALSE))</f>
        <v>0</v>
      </c>
      <c r="K505" s="32">
        <f>IF(K498=0,0,K498/10000*VLOOKUP(C505,workforce,2,FALSE))</f>
        <v>0</v>
      </c>
      <c r="L505" s="32">
        <f>IF(L498=0,0,L498/10000*VLOOKUP(C505,workforce,2,FALSE))</f>
        <v>0</v>
      </c>
      <c r="M505" s="32">
        <f>IF(M498=0,0,M498/10000*VLOOKUP(C505,workforce,2,FALSE))</f>
        <v>0</v>
      </c>
      <c r="N505" s="32">
        <f>IF(N498=0,0,N498/10000*VLOOKUP(C505,workforce,2,FALSE))</f>
        <v>0</v>
      </c>
    </row>
    <row r="506" spans="2:14" ht="15" thickBot="1" x14ac:dyDescent="0.35">
      <c r="B506" s="23"/>
      <c r="C506" s="30" t="s">
        <v>44</v>
      </c>
      <c r="D506" s="31">
        <f>IF(D498=0,0,D498/10000*VLOOKUP(C506,workforce,2,FALSE))</f>
        <v>0</v>
      </c>
      <c r="E506" s="32">
        <f>IF(E498=0,0,E498/10000*VLOOKUP(C506,workforce,2,FALSE))</f>
        <v>0</v>
      </c>
      <c r="F506" s="32">
        <f>IF(F498=0,0,F498/10000*VLOOKUP(C506,workforce,2,FALSE))</f>
        <v>0</v>
      </c>
      <c r="G506" s="32">
        <f>IF(G498=0,0,G498/10000*VLOOKUP(C506,workforce,2,FALSE))</f>
        <v>0</v>
      </c>
      <c r="H506" s="32">
        <f>IF(H498=0,0,H498/10000*VLOOKUP(C506,workforce,2,FALSE))</f>
        <v>0</v>
      </c>
      <c r="I506" s="32">
        <f>IF(I498=0,0,I498/10000*VLOOKUP(C506,workforce,2,FALSE))</f>
        <v>0</v>
      </c>
      <c r="J506" s="32">
        <f>IF(J498=0,0,J498/10000*VLOOKUP(C506,workforce,2,FALSE))</f>
        <v>0</v>
      </c>
      <c r="K506" s="32">
        <f>IF(K498=0,0,K498/10000*VLOOKUP(C506,workforce,2,FALSE))</f>
        <v>0</v>
      </c>
      <c r="L506" s="32">
        <f>IF(L498=0,0,L498/10000*VLOOKUP(C506,workforce,2,FALSE))</f>
        <v>0</v>
      </c>
      <c r="M506" s="32">
        <f>IF(M498=0,0,M498/10000*VLOOKUP(C506,workforce,2,FALSE))</f>
        <v>0</v>
      </c>
      <c r="N506" s="32">
        <f>IF(N498=0,0,N498/10000*VLOOKUP(C506,workforce,2,FALSE))</f>
        <v>0</v>
      </c>
    </row>
    <row r="507" spans="2:14" ht="15" thickBot="1" x14ac:dyDescent="0.35">
      <c r="B507" s="23"/>
      <c r="C507" s="30" t="s">
        <v>45</v>
      </c>
      <c r="D507" s="31">
        <f>IF(D498=0,0,D498/10000*VLOOKUP(C507,workforce,2,FALSE))</f>
        <v>0</v>
      </c>
      <c r="E507" s="32">
        <f>IF(E498=0,0,E498/10000*VLOOKUP(C507,workforce,2,FALSE))</f>
        <v>0</v>
      </c>
      <c r="F507" s="32">
        <f>IF(F498=0,0,F498/10000*VLOOKUP(C507,workforce,2,FALSE))</f>
        <v>0</v>
      </c>
      <c r="G507" s="32">
        <f>IF(G498=0,0,G498/10000*VLOOKUP(C507,workforce,2,FALSE))</f>
        <v>0</v>
      </c>
      <c r="H507" s="32">
        <f>IF(H498=0,0,H498/10000*VLOOKUP(C507,workforce,2,FALSE))</f>
        <v>0</v>
      </c>
      <c r="I507" s="32">
        <f>IF(I498=0,0,I498/10000*VLOOKUP(C507,workforce,2,FALSE))</f>
        <v>0</v>
      </c>
      <c r="J507" s="32">
        <f>IF(J498=0,0,J498/10000*VLOOKUP(C507,workforce,2,FALSE))</f>
        <v>0</v>
      </c>
      <c r="K507" s="32">
        <f>IF(K498=0,0,K498/10000*VLOOKUP(C507,workforce,2,FALSE))</f>
        <v>0</v>
      </c>
      <c r="L507" s="32">
        <f>IF(L498=0,0,L498/10000*VLOOKUP(C507,workforce,2,FALSE))</f>
        <v>0</v>
      </c>
      <c r="M507" s="32">
        <f>IF(M498=0,0,M498/10000*VLOOKUP(C507,workforce,2,FALSE))</f>
        <v>0</v>
      </c>
      <c r="N507" s="32">
        <f>IF(N498=0,0,N498/10000*VLOOKUP(C507,workforce,2,FALSE))</f>
        <v>0</v>
      </c>
    </row>
    <row r="508" spans="2:14" ht="15" thickBot="1" x14ac:dyDescent="0.35">
      <c r="B508" s="23"/>
      <c r="C508" s="30" t="s">
        <v>46</v>
      </c>
      <c r="D508" s="31">
        <f>IF(D498=0,0,D498/10000*VLOOKUP(C508,workforce,2,FALSE))</f>
        <v>0</v>
      </c>
      <c r="E508" s="32">
        <f>IF(E498=0,0,E498/10000*VLOOKUP(C508,workforce,2,FALSE))</f>
        <v>0</v>
      </c>
      <c r="F508" s="32">
        <f>IF(F498=0,0,F498/10000*VLOOKUP(C508,workforce,2,FALSE))</f>
        <v>0</v>
      </c>
      <c r="G508" s="32">
        <f>IF(G498=0,0,G498/10000*VLOOKUP(C508,workforce,2,FALSE))</f>
        <v>0</v>
      </c>
      <c r="H508" s="32">
        <f>IF(H498=0,0,H498/10000*VLOOKUP(C508,workforce,2,FALSE))</f>
        <v>0</v>
      </c>
      <c r="I508" s="32">
        <f>IF(I498=0,0,I498/10000*VLOOKUP(C508,workforce,2,FALSE))</f>
        <v>0</v>
      </c>
      <c r="J508" s="32">
        <f>IF(J498=0,0,J498/10000*VLOOKUP(C508,workforce,2,FALSE))</f>
        <v>0</v>
      </c>
      <c r="K508" s="32">
        <f>IF(K498=0,0,K498/10000*VLOOKUP(C508,workforce,2,FALSE))</f>
        <v>0</v>
      </c>
      <c r="L508" s="32">
        <f>IF(L498=0,0,L498/10000*VLOOKUP(C508,workforce,2,FALSE))</f>
        <v>0</v>
      </c>
      <c r="M508" s="32">
        <f>IF(M498=0,0,M498/10000*VLOOKUP(C508,workforce,2,FALSE))</f>
        <v>0</v>
      </c>
      <c r="N508" s="32">
        <f>IF(N498=0,0,N498/10000*VLOOKUP(C508,workforce,2,FALSE))</f>
        <v>0</v>
      </c>
    </row>
    <row r="509" spans="2:14" ht="15" thickBot="1" x14ac:dyDescent="0.35">
      <c r="B509" s="23"/>
      <c r="C509" s="30" t="s">
        <v>47</v>
      </c>
      <c r="D509" s="31">
        <f>IF(D498=0,0,D498/10000*VLOOKUP(C509,workforce,2,FALSE))</f>
        <v>0</v>
      </c>
      <c r="E509" s="32">
        <f>IF(E498=0,0,E498/10000*VLOOKUP(C509,workforce,2,FALSE))</f>
        <v>0</v>
      </c>
      <c r="F509" s="32">
        <f>IF(F498=0,0,F498/10000*VLOOKUP(C509,workforce,2,FALSE))</f>
        <v>0</v>
      </c>
      <c r="G509" s="32">
        <f>IF(G498=0,0,G498/10000*VLOOKUP(C509,workforce,2,FALSE))</f>
        <v>0</v>
      </c>
      <c r="H509" s="32">
        <f>IF(H498=0,0,H498/10000*VLOOKUP(C509,workforce,2,FALSE))</f>
        <v>0</v>
      </c>
      <c r="I509" s="32">
        <f>IF(I498=0,0,I498/10000*VLOOKUP(C509,workforce,2,FALSE))</f>
        <v>0</v>
      </c>
      <c r="J509" s="32">
        <f>IF(J498=0,0,J498/10000*VLOOKUP(C509,workforce,2,FALSE))</f>
        <v>0</v>
      </c>
      <c r="K509" s="32">
        <f>IF(K498=0,0,K498/10000*VLOOKUP(C509,workforce,2,FALSE))</f>
        <v>0</v>
      </c>
      <c r="L509" s="32">
        <f>IF(L498=0,0,L498/10000*VLOOKUP(C509,workforce,2,FALSE))</f>
        <v>0</v>
      </c>
      <c r="M509" s="32">
        <f>IF(M498=0,0,M498/10000*VLOOKUP(C509,workforce,2,FALSE))</f>
        <v>0</v>
      </c>
      <c r="N509" s="32">
        <f>IF(N498=0,0,N498/10000*VLOOKUP(C509,workforce,2,FALSE))</f>
        <v>0</v>
      </c>
    </row>
    <row r="510" spans="2:14" ht="15" thickBot="1" x14ac:dyDescent="0.35">
      <c r="B510" s="23"/>
      <c r="C510" s="30" t="s">
        <v>48</v>
      </c>
      <c r="D510" s="31">
        <f>IF(D498=0,0,D498/10000*VLOOKUP(C510,workforce,2,FALSE))</f>
        <v>0</v>
      </c>
      <c r="E510" s="32">
        <f>IF(E498=0,0,E498/10000*VLOOKUP(C510,workforce,2,FALSE))</f>
        <v>0</v>
      </c>
      <c r="F510" s="32">
        <f>IF(F498=0,0,F498/10000*VLOOKUP(C510,workforce,2,FALSE))</f>
        <v>0</v>
      </c>
      <c r="G510" s="32">
        <f>IF(G498=0,0,G498/10000*VLOOKUP(C510,workforce,2,FALSE))</f>
        <v>0</v>
      </c>
      <c r="H510" s="32">
        <f>IF(H498=0,0,H498/10000*VLOOKUP(C510,workforce,2,FALSE))</f>
        <v>0</v>
      </c>
      <c r="I510" s="32">
        <f>IF(I498=0,0,I498/10000*VLOOKUP(C510,workforce,2,FALSE))</f>
        <v>0</v>
      </c>
      <c r="J510" s="32">
        <f>IF(J498=0,0,J498/10000*VLOOKUP(C510,workforce,2,FALSE))</f>
        <v>0</v>
      </c>
      <c r="K510" s="32">
        <f>IF(K498=0,0,K498/10000*VLOOKUP(C510,workforce,2,FALSE))</f>
        <v>0</v>
      </c>
      <c r="L510" s="32">
        <f>IF(L498=0,0,L498/10000*VLOOKUP(C510,workforce,2,FALSE))</f>
        <v>0</v>
      </c>
      <c r="M510" s="32">
        <f>IF(M498=0,0,M498/10000*VLOOKUP(C510,workforce,2,FALSE))</f>
        <v>0</v>
      </c>
      <c r="N510" s="32">
        <f>IF(N498=0,0,N498/10000*VLOOKUP(C510,workforce,2,FALSE))</f>
        <v>0</v>
      </c>
    </row>
    <row r="511" spans="2:14" ht="15" thickBot="1" x14ac:dyDescent="0.35">
      <c r="B511" s="23"/>
      <c r="C511" s="30" t="s">
        <v>49</v>
      </c>
      <c r="D511" s="31">
        <f>IF(D498=0,0,D498/10000*VLOOKUP(C511,workforce,2,FALSE))</f>
        <v>0</v>
      </c>
      <c r="E511" s="32">
        <f>IF(E498=0,0,E498/10000*VLOOKUP(C511,workforce,2,FALSE))</f>
        <v>0</v>
      </c>
      <c r="F511" s="32">
        <f>IF(F498=0,0,F498/10000*VLOOKUP(C511,workforce,2,FALSE))</f>
        <v>0</v>
      </c>
      <c r="G511" s="32">
        <f>IF(G498=0,0,G498/10000*VLOOKUP(C511,workforce,2,FALSE))</f>
        <v>0</v>
      </c>
      <c r="H511" s="32">
        <f>IF(H498=0,0,H498/10000*VLOOKUP(C511,workforce,2,FALSE))</f>
        <v>0</v>
      </c>
      <c r="I511" s="32">
        <f>IF(I498=0,0,I498/10000*VLOOKUP(C511,workforce,2,FALSE))</f>
        <v>0</v>
      </c>
      <c r="J511" s="32">
        <f>IF(J498=0,0,J498/10000*VLOOKUP(C511,workforce,2,FALSE))</f>
        <v>0</v>
      </c>
      <c r="K511" s="32">
        <f>IF(K498=0,0,K498/10000*VLOOKUP(C511,workforce,2,FALSE))</f>
        <v>0</v>
      </c>
      <c r="L511" s="32">
        <f>IF(L498=0,0,L498/10000*VLOOKUP(C511,workforce,2,FALSE))</f>
        <v>0</v>
      </c>
      <c r="M511" s="32">
        <f>IF(M498=0,0,M498/10000*VLOOKUP(C511,workforce,2,FALSE))</f>
        <v>0</v>
      </c>
      <c r="N511" s="32">
        <f>IF(N498=0,0,N498/10000*VLOOKUP(C511,workforce,2,FALSE))</f>
        <v>0</v>
      </c>
    </row>
    <row r="512" spans="2:14" ht="15" thickBot="1" x14ac:dyDescent="0.35">
      <c r="B512" s="23"/>
      <c r="C512" s="33" t="s">
        <v>76</v>
      </c>
      <c r="D512" s="31">
        <f>SUM(D502:D511)</f>
        <v>0</v>
      </c>
      <c r="E512" s="32">
        <f t="shared" ref="E512:N512" si="119">SUM(E502:E511)</f>
        <v>0</v>
      </c>
      <c r="F512" s="32">
        <f t="shared" si="119"/>
        <v>0</v>
      </c>
      <c r="G512" s="32">
        <f t="shared" si="119"/>
        <v>0</v>
      </c>
      <c r="H512" s="32">
        <f t="shared" si="119"/>
        <v>0</v>
      </c>
      <c r="I512" s="32">
        <f t="shared" si="119"/>
        <v>0</v>
      </c>
      <c r="J512" s="32">
        <f t="shared" si="119"/>
        <v>0</v>
      </c>
      <c r="K512" s="32">
        <f t="shared" si="119"/>
        <v>0</v>
      </c>
      <c r="L512" s="32">
        <f t="shared" si="119"/>
        <v>0</v>
      </c>
      <c r="M512" s="32">
        <f t="shared" si="119"/>
        <v>0</v>
      </c>
      <c r="N512" s="32">
        <f t="shared" si="119"/>
        <v>0</v>
      </c>
    </row>
    <row r="513" spans="2:14" ht="15" thickBot="1" x14ac:dyDescent="0.35"/>
    <row r="514" spans="2:14" ht="15" thickBot="1" x14ac:dyDescent="0.35">
      <c r="B514" s="19" t="s">
        <v>77</v>
      </c>
      <c r="C514" s="34" t="s">
        <v>78</v>
      </c>
      <c r="D514" s="35">
        <v>2015</v>
      </c>
      <c r="E514" s="22">
        <v>2016</v>
      </c>
      <c r="F514" s="22">
        <v>2017</v>
      </c>
      <c r="G514" s="22">
        <v>2018</v>
      </c>
      <c r="H514" s="22">
        <v>2019</v>
      </c>
      <c r="I514" s="22">
        <v>2020</v>
      </c>
      <c r="J514" s="22">
        <v>2021</v>
      </c>
      <c r="K514" s="22">
        <v>2022</v>
      </c>
      <c r="L514" s="22">
        <v>2023</v>
      </c>
      <c r="M514" s="22">
        <v>2024</v>
      </c>
      <c r="N514" s="22">
        <v>2025</v>
      </c>
    </row>
    <row r="515" spans="2:14" ht="15" thickBot="1" x14ac:dyDescent="0.35">
      <c r="B515" s="36">
        <v>30</v>
      </c>
      <c r="C515" s="24" t="s">
        <v>72</v>
      </c>
      <c r="D515" s="25">
        <f>IF(C514="--BLANK--",0,VLOOKUP(C514,Maternities,2,FALSE))</f>
        <v>0</v>
      </c>
      <c r="E515" s="37">
        <f>IF(D515=0,0,VLOOKUP(C514,Maternities,3,FALSE))</f>
        <v>0</v>
      </c>
      <c r="F515" s="37">
        <f>IF(E515=0,0,VLOOKUP(C514,Maternities,4,FALSE))</f>
        <v>0</v>
      </c>
      <c r="G515" s="37">
        <f>IF(F515=0,0,VLOOKUP(C514,Maternities,5,FALSE))</f>
        <v>0</v>
      </c>
      <c r="H515" s="37">
        <f>IF(G515=0,0,VLOOKUP(C514,Maternities,6,FALSE))</f>
        <v>0</v>
      </c>
      <c r="I515" s="37">
        <f>IF(H515=0,0,VLOOKUP(C514,Maternities,7,FALSE))</f>
        <v>0</v>
      </c>
      <c r="J515" s="37">
        <f>IF(I515=0,0,VLOOKUP(C514,Maternities,8,FALSE))</f>
        <v>0</v>
      </c>
      <c r="K515" s="37">
        <f>IF(J515=0,0,VLOOKUP(C514,Maternities,9,FALSE))</f>
        <v>0</v>
      </c>
      <c r="L515" s="37">
        <f>IF(K515=0,0,VLOOKUP(C514,Maternities,10,FALSE))</f>
        <v>0</v>
      </c>
      <c r="M515" s="37">
        <f>IF(L515=0,0,VLOOKUP(C514,Maternities,11,FALSE))</f>
        <v>0</v>
      </c>
      <c r="N515" s="37">
        <f>IF(M515=0,0,VLOOKUP(C514,Maternities,12,FALSE))</f>
        <v>0</v>
      </c>
    </row>
    <row r="516" spans="2:14" ht="15" thickBot="1" x14ac:dyDescent="0.35">
      <c r="B516" s="23"/>
      <c r="C516" s="26" t="s">
        <v>73</v>
      </c>
      <c r="D516" s="27">
        <f t="shared" ref="D516:N516" si="120">IF(D515=0,0,D515*severe)</f>
        <v>0</v>
      </c>
      <c r="E516" s="28">
        <f t="shared" si="120"/>
        <v>0</v>
      </c>
      <c r="F516" s="28">
        <f t="shared" si="120"/>
        <v>0</v>
      </c>
      <c r="G516" s="28">
        <f t="shared" si="120"/>
        <v>0</v>
      </c>
      <c r="H516" s="28">
        <f t="shared" si="120"/>
        <v>0</v>
      </c>
      <c r="I516" s="28">
        <f t="shared" si="120"/>
        <v>0</v>
      </c>
      <c r="J516" s="28">
        <f t="shared" si="120"/>
        <v>0</v>
      </c>
      <c r="K516" s="28">
        <f t="shared" si="120"/>
        <v>0</v>
      </c>
      <c r="L516" s="28">
        <f t="shared" si="120"/>
        <v>0</v>
      </c>
      <c r="M516" s="28">
        <f t="shared" si="120"/>
        <v>0</v>
      </c>
      <c r="N516" s="28">
        <f t="shared" si="120"/>
        <v>0</v>
      </c>
    </row>
    <row r="517" spans="2:14" ht="15" thickBot="1" x14ac:dyDescent="0.35">
      <c r="B517" s="23"/>
      <c r="C517" s="26" t="s">
        <v>74</v>
      </c>
      <c r="D517" s="27">
        <f t="shared" ref="D517:N517" si="121">IF(D515=0,0,D515*moderateHigh)</f>
        <v>0</v>
      </c>
      <c r="E517" s="28">
        <f t="shared" si="121"/>
        <v>0</v>
      </c>
      <c r="F517" s="28">
        <f t="shared" si="121"/>
        <v>0</v>
      </c>
      <c r="G517" s="28">
        <f t="shared" si="121"/>
        <v>0</v>
      </c>
      <c r="H517" s="28">
        <f t="shared" si="121"/>
        <v>0</v>
      </c>
      <c r="I517" s="28">
        <f t="shared" si="121"/>
        <v>0</v>
      </c>
      <c r="J517" s="28">
        <f t="shared" si="121"/>
        <v>0</v>
      </c>
      <c r="K517" s="28">
        <f t="shared" si="121"/>
        <v>0</v>
      </c>
      <c r="L517" s="28">
        <f t="shared" si="121"/>
        <v>0</v>
      </c>
      <c r="M517" s="28">
        <f t="shared" si="121"/>
        <v>0</v>
      </c>
      <c r="N517" s="28">
        <f t="shared" si="121"/>
        <v>0</v>
      </c>
    </row>
    <row r="518" spans="2:14" ht="15" thickBot="1" x14ac:dyDescent="0.35">
      <c r="B518" s="23"/>
      <c r="C518" s="29" t="s">
        <v>75</v>
      </c>
      <c r="D518" s="27">
        <f t="shared" ref="D518:N518" si="122">IF(D515=0,0,SUM(D516:D517))</f>
        <v>0</v>
      </c>
      <c r="E518" s="28">
        <f t="shared" si="122"/>
        <v>0</v>
      </c>
      <c r="F518" s="28">
        <f t="shared" si="122"/>
        <v>0</v>
      </c>
      <c r="G518" s="28">
        <f t="shared" si="122"/>
        <v>0</v>
      </c>
      <c r="H518" s="28">
        <f t="shared" si="122"/>
        <v>0</v>
      </c>
      <c r="I518" s="28">
        <f t="shared" si="122"/>
        <v>0</v>
      </c>
      <c r="J518" s="28">
        <f t="shared" si="122"/>
        <v>0</v>
      </c>
      <c r="K518" s="28">
        <f t="shared" si="122"/>
        <v>0</v>
      </c>
      <c r="L518" s="28">
        <f t="shared" si="122"/>
        <v>0</v>
      </c>
      <c r="M518" s="28">
        <f t="shared" si="122"/>
        <v>0</v>
      </c>
      <c r="N518" s="28">
        <f t="shared" si="122"/>
        <v>0</v>
      </c>
    </row>
    <row r="519" spans="2:14" ht="15" thickBot="1" x14ac:dyDescent="0.35">
      <c r="B519" s="23"/>
      <c r="C519" s="30" t="s">
        <v>40</v>
      </c>
      <c r="D519" s="31">
        <f>IF(D515=0,0,D515/10000*VLOOKUP(C519,workforce,2,FALSE))</f>
        <v>0</v>
      </c>
      <c r="E519" s="32">
        <f>IF(E515=0,0,E515/10000*VLOOKUP(C519,workforce,2,FALSE))</f>
        <v>0</v>
      </c>
      <c r="F519" s="32">
        <f>IF(F515=0,0,F515/10000*VLOOKUP(C519,workforce,2,FALSE))</f>
        <v>0</v>
      </c>
      <c r="G519" s="32">
        <f>IF(G515=0,0,G515/10000*VLOOKUP(C519,workforce,2,FALSE))</f>
        <v>0</v>
      </c>
      <c r="H519" s="32">
        <f>IF(H515=0,0,H515/10000*VLOOKUP(C519,workforce,2,FALSE))</f>
        <v>0</v>
      </c>
      <c r="I519" s="32">
        <f>IF(I515=0,0,I515/10000*VLOOKUP(C519,workforce,2,FALSE))</f>
        <v>0</v>
      </c>
      <c r="J519" s="32">
        <f>IF(J515=0,0,J515/10000*VLOOKUP(C519,workforce,2,FALSE))</f>
        <v>0</v>
      </c>
      <c r="K519" s="32">
        <f>IF(K515=0,0,K515/10000*VLOOKUP(C519,workforce,2,FALSE))</f>
        <v>0</v>
      </c>
      <c r="L519" s="32">
        <f>IF(L515=0,0,L515/10000*VLOOKUP(C519,workforce,2,FALSE))</f>
        <v>0</v>
      </c>
      <c r="M519" s="32">
        <f>IF(M515=0,0,M515/10000*VLOOKUP(C519,workforce,2,FALSE))</f>
        <v>0</v>
      </c>
      <c r="N519" s="32">
        <f>IF(N515=0,0,N515/10000*VLOOKUP(C519,workforce,2,FALSE))</f>
        <v>0</v>
      </c>
    </row>
    <row r="520" spans="2:14" ht="15" thickBot="1" x14ac:dyDescent="0.35">
      <c r="B520" s="23"/>
      <c r="C520" s="30" t="s">
        <v>41</v>
      </c>
      <c r="D520" s="31">
        <f>IF(D515=0,0,D515/10000*VLOOKUP(C520,workforce,2,FALSE))</f>
        <v>0</v>
      </c>
      <c r="E520" s="32">
        <f>IF(E515=0,0,E515/10000*VLOOKUP(C520,workforce,2,FALSE))</f>
        <v>0</v>
      </c>
      <c r="F520" s="32">
        <f>IF(F515=0,0,F515/10000*VLOOKUP(C520,workforce,2,FALSE))</f>
        <v>0</v>
      </c>
      <c r="G520" s="32">
        <f>IF(G515=0,0,G515/10000*VLOOKUP(C520,workforce,2,FALSE))</f>
        <v>0</v>
      </c>
      <c r="H520" s="32">
        <f>IF(H515=0,0,H515/10000*VLOOKUP(C520,workforce,2,FALSE))</f>
        <v>0</v>
      </c>
      <c r="I520" s="32">
        <f>IF(I515=0,0,I515/10000*VLOOKUP(C520,workforce,2,FALSE))</f>
        <v>0</v>
      </c>
      <c r="J520" s="32">
        <f>IF(J515=0,0,J515/10000*VLOOKUP(C520,workforce,2,FALSE))</f>
        <v>0</v>
      </c>
      <c r="K520" s="32">
        <f>IF(K515=0,0,K515/10000*VLOOKUP(C520,workforce,2,FALSE))</f>
        <v>0</v>
      </c>
      <c r="L520" s="32">
        <f>IF(L515=0,0,L515/10000*VLOOKUP(C520,workforce,2,FALSE))</f>
        <v>0</v>
      </c>
      <c r="M520" s="32">
        <f>IF(M515=0,0,M515/10000*VLOOKUP(C520,workforce,2,FALSE))</f>
        <v>0</v>
      </c>
      <c r="N520" s="32">
        <f>IF(N515=0,0,N515/10000*VLOOKUP(C520,workforce,2,FALSE))</f>
        <v>0</v>
      </c>
    </row>
    <row r="521" spans="2:14" ht="15" thickBot="1" x14ac:dyDescent="0.35">
      <c r="B521" s="23"/>
      <c r="C521" s="30" t="s">
        <v>42</v>
      </c>
      <c r="D521" s="31">
        <f>IF(D515=0,0,D515/10000*VLOOKUP(C521,workforce,2,FALSE))</f>
        <v>0</v>
      </c>
      <c r="E521" s="32">
        <f>IF(E515=0,0,E515/10000*VLOOKUP(C521,workforce,2,FALSE))</f>
        <v>0</v>
      </c>
      <c r="F521" s="32">
        <f>IF(F515=0,0,F515/10000*VLOOKUP(C521,workforce,2,FALSE))</f>
        <v>0</v>
      </c>
      <c r="G521" s="32">
        <f>IF(G515=0,0,G515/10000*VLOOKUP(C521,workforce,2,FALSE))</f>
        <v>0</v>
      </c>
      <c r="H521" s="32">
        <f>IF(H515=0,0,H515/10000*VLOOKUP(C521,workforce,2,FALSE))</f>
        <v>0</v>
      </c>
      <c r="I521" s="32">
        <f>IF(I515=0,0,I515/10000*VLOOKUP(C521,workforce,2,FALSE))</f>
        <v>0</v>
      </c>
      <c r="J521" s="32">
        <f>IF(J515=0,0,J515/10000*VLOOKUP(C521,workforce,2,FALSE))</f>
        <v>0</v>
      </c>
      <c r="K521" s="32">
        <f>IF(K515=0,0,K515/10000*VLOOKUP(C521,workforce,2,FALSE))</f>
        <v>0</v>
      </c>
      <c r="L521" s="32">
        <f>IF(L515=0,0,L515/10000*VLOOKUP(C521,workforce,2,FALSE))</f>
        <v>0</v>
      </c>
      <c r="M521" s="32">
        <f>IF(M515=0,0,M515/10000*VLOOKUP(C521,workforce,2,FALSE))</f>
        <v>0</v>
      </c>
      <c r="N521" s="32">
        <f>IF(N515=0,0,N515/10000*VLOOKUP(C521,workforce,2,FALSE))</f>
        <v>0</v>
      </c>
    </row>
    <row r="522" spans="2:14" ht="15" thickBot="1" x14ac:dyDescent="0.35">
      <c r="B522" s="23"/>
      <c r="C522" s="30" t="s">
        <v>43</v>
      </c>
      <c r="D522" s="31">
        <f>IF(D515=0,0,D515/10000*VLOOKUP(C522,workforce,2,FALSE))</f>
        <v>0</v>
      </c>
      <c r="E522" s="32">
        <f>IF(E515=0,0,E515/10000*VLOOKUP(C522,workforce,2,FALSE))</f>
        <v>0</v>
      </c>
      <c r="F522" s="32">
        <f>IF(F515=0,0,F515/10000*VLOOKUP(C522,workforce,2,FALSE))</f>
        <v>0</v>
      </c>
      <c r="G522" s="32">
        <f>IF(G515=0,0,G515/10000*VLOOKUP(C522,workforce,2,FALSE))</f>
        <v>0</v>
      </c>
      <c r="H522" s="32">
        <f>IF(H515=0,0,H515/10000*VLOOKUP(C522,workforce,2,FALSE))</f>
        <v>0</v>
      </c>
      <c r="I522" s="32">
        <f>IF(I515=0,0,I515/10000*VLOOKUP(C522,workforce,2,FALSE))</f>
        <v>0</v>
      </c>
      <c r="J522" s="32">
        <f>IF(J515=0,0,J515/10000*VLOOKUP(C522,workforce,2,FALSE))</f>
        <v>0</v>
      </c>
      <c r="K522" s="32">
        <f>IF(K515=0,0,K515/10000*VLOOKUP(C522,workforce,2,FALSE))</f>
        <v>0</v>
      </c>
      <c r="L522" s="32">
        <f>IF(L515=0,0,L515/10000*VLOOKUP(C522,workforce,2,FALSE))</f>
        <v>0</v>
      </c>
      <c r="M522" s="32">
        <f>IF(M515=0,0,M515/10000*VLOOKUP(C522,workforce,2,FALSE))</f>
        <v>0</v>
      </c>
      <c r="N522" s="32">
        <f>IF(N515=0,0,N515/10000*VLOOKUP(C522,workforce,2,FALSE))</f>
        <v>0</v>
      </c>
    </row>
    <row r="523" spans="2:14" ht="15" thickBot="1" x14ac:dyDescent="0.35">
      <c r="B523" s="23"/>
      <c r="C523" s="30" t="s">
        <v>44</v>
      </c>
      <c r="D523" s="31">
        <f>IF(D515=0,0,D515/10000*VLOOKUP(C523,workforce,2,FALSE))</f>
        <v>0</v>
      </c>
      <c r="E523" s="32">
        <f>IF(E515=0,0,E515/10000*VLOOKUP(C523,workforce,2,FALSE))</f>
        <v>0</v>
      </c>
      <c r="F523" s="32">
        <f>IF(F515=0,0,F515/10000*VLOOKUP(C523,workforce,2,FALSE))</f>
        <v>0</v>
      </c>
      <c r="G523" s="32">
        <f>IF(G515=0,0,G515/10000*VLOOKUP(C523,workforce,2,FALSE))</f>
        <v>0</v>
      </c>
      <c r="H523" s="32">
        <f>IF(H515=0,0,H515/10000*VLOOKUP(C523,workforce,2,FALSE))</f>
        <v>0</v>
      </c>
      <c r="I523" s="32">
        <f>IF(I515=0,0,I515/10000*VLOOKUP(C523,workforce,2,FALSE))</f>
        <v>0</v>
      </c>
      <c r="J523" s="32">
        <f>IF(J515=0,0,J515/10000*VLOOKUP(C523,workforce,2,FALSE))</f>
        <v>0</v>
      </c>
      <c r="K523" s="32">
        <f>IF(K515=0,0,K515/10000*VLOOKUP(C523,workforce,2,FALSE))</f>
        <v>0</v>
      </c>
      <c r="L523" s="32">
        <f>IF(L515=0,0,L515/10000*VLOOKUP(C523,workforce,2,FALSE))</f>
        <v>0</v>
      </c>
      <c r="M523" s="32">
        <f>IF(M515=0,0,M515/10000*VLOOKUP(C523,workforce,2,FALSE))</f>
        <v>0</v>
      </c>
      <c r="N523" s="32">
        <f>IF(N515=0,0,N515/10000*VLOOKUP(C523,workforce,2,FALSE))</f>
        <v>0</v>
      </c>
    </row>
    <row r="524" spans="2:14" ht="15" thickBot="1" x14ac:dyDescent="0.35">
      <c r="B524" s="23"/>
      <c r="C524" s="30" t="s">
        <v>45</v>
      </c>
      <c r="D524" s="31">
        <f>IF(D515=0,0,D515/10000*VLOOKUP(C524,workforce,2,FALSE))</f>
        <v>0</v>
      </c>
      <c r="E524" s="32">
        <f>IF(E515=0,0,E515/10000*VLOOKUP(C524,workforce,2,FALSE))</f>
        <v>0</v>
      </c>
      <c r="F524" s="32">
        <f>IF(F515=0,0,F515/10000*VLOOKUP(C524,workforce,2,FALSE))</f>
        <v>0</v>
      </c>
      <c r="G524" s="32">
        <f>IF(G515=0,0,G515/10000*VLOOKUP(C524,workforce,2,FALSE))</f>
        <v>0</v>
      </c>
      <c r="H524" s="32">
        <f>IF(H515=0,0,H515/10000*VLOOKUP(C524,workforce,2,FALSE))</f>
        <v>0</v>
      </c>
      <c r="I524" s="32">
        <f>IF(I515=0,0,I515/10000*VLOOKUP(C524,workforce,2,FALSE))</f>
        <v>0</v>
      </c>
      <c r="J524" s="32">
        <f>IF(J515=0,0,J515/10000*VLOOKUP(C524,workforce,2,FALSE))</f>
        <v>0</v>
      </c>
      <c r="K524" s="32">
        <f>IF(K515=0,0,K515/10000*VLOOKUP(C524,workforce,2,FALSE))</f>
        <v>0</v>
      </c>
      <c r="L524" s="32">
        <f>IF(L515=0,0,L515/10000*VLOOKUP(C524,workforce,2,FALSE))</f>
        <v>0</v>
      </c>
      <c r="M524" s="32">
        <f>IF(M515=0,0,M515/10000*VLOOKUP(C524,workforce,2,FALSE))</f>
        <v>0</v>
      </c>
      <c r="N524" s="32">
        <f>IF(N515=0,0,N515/10000*VLOOKUP(C524,workforce,2,FALSE))</f>
        <v>0</v>
      </c>
    </row>
    <row r="525" spans="2:14" ht="15" thickBot="1" x14ac:dyDescent="0.35">
      <c r="B525" s="23"/>
      <c r="C525" s="30" t="s">
        <v>46</v>
      </c>
      <c r="D525" s="31">
        <f>IF(D515=0,0,D515/10000*VLOOKUP(C525,workforce,2,FALSE))</f>
        <v>0</v>
      </c>
      <c r="E525" s="32">
        <f>IF(E515=0,0,E515/10000*VLOOKUP(C525,workforce,2,FALSE))</f>
        <v>0</v>
      </c>
      <c r="F525" s="32">
        <f>IF(F515=0,0,F515/10000*VLOOKUP(C525,workforce,2,FALSE))</f>
        <v>0</v>
      </c>
      <c r="G525" s="32">
        <f>IF(G515=0,0,G515/10000*VLOOKUP(C525,workforce,2,FALSE))</f>
        <v>0</v>
      </c>
      <c r="H525" s="32">
        <f>IF(H515=0,0,H515/10000*VLOOKUP(C525,workforce,2,FALSE))</f>
        <v>0</v>
      </c>
      <c r="I525" s="32">
        <f>IF(I515=0,0,I515/10000*VLOOKUP(C525,workforce,2,FALSE))</f>
        <v>0</v>
      </c>
      <c r="J525" s="32">
        <f>IF(J515=0,0,J515/10000*VLOOKUP(C525,workforce,2,FALSE))</f>
        <v>0</v>
      </c>
      <c r="K525" s="32">
        <f>IF(K515=0,0,K515/10000*VLOOKUP(C525,workforce,2,FALSE))</f>
        <v>0</v>
      </c>
      <c r="L525" s="32">
        <f>IF(L515=0,0,L515/10000*VLOOKUP(C525,workforce,2,FALSE))</f>
        <v>0</v>
      </c>
      <c r="M525" s="32">
        <f>IF(M515=0,0,M515/10000*VLOOKUP(C525,workforce,2,FALSE))</f>
        <v>0</v>
      </c>
      <c r="N525" s="32">
        <f>IF(N515=0,0,N515/10000*VLOOKUP(C525,workforce,2,FALSE))</f>
        <v>0</v>
      </c>
    </row>
    <row r="526" spans="2:14" ht="15" thickBot="1" x14ac:dyDescent="0.35">
      <c r="B526" s="23"/>
      <c r="C526" s="30" t="s">
        <v>47</v>
      </c>
      <c r="D526" s="31">
        <f>IF(D515=0,0,D515/10000*VLOOKUP(C526,workforce,2,FALSE))</f>
        <v>0</v>
      </c>
      <c r="E526" s="32">
        <f>IF(E515=0,0,E515/10000*VLOOKUP(C526,workforce,2,FALSE))</f>
        <v>0</v>
      </c>
      <c r="F526" s="32">
        <f>IF(F515=0,0,F515/10000*VLOOKUP(C526,workforce,2,FALSE))</f>
        <v>0</v>
      </c>
      <c r="G526" s="32">
        <f>IF(G515=0,0,G515/10000*VLOOKUP(C526,workforce,2,FALSE))</f>
        <v>0</v>
      </c>
      <c r="H526" s="32">
        <f>IF(H515=0,0,H515/10000*VLOOKUP(C526,workforce,2,FALSE))</f>
        <v>0</v>
      </c>
      <c r="I526" s="32">
        <f>IF(I515=0,0,I515/10000*VLOOKUP(C526,workforce,2,FALSE))</f>
        <v>0</v>
      </c>
      <c r="J526" s="32">
        <f>IF(J515=0,0,J515/10000*VLOOKUP(C526,workforce,2,FALSE))</f>
        <v>0</v>
      </c>
      <c r="K526" s="32">
        <f>IF(K515=0,0,K515/10000*VLOOKUP(C526,workforce,2,FALSE))</f>
        <v>0</v>
      </c>
      <c r="L526" s="32">
        <f>IF(L515=0,0,L515/10000*VLOOKUP(C526,workforce,2,FALSE))</f>
        <v>0</v>
      </c>
      <c r="M526" s="32">
        <f>IF(M515=0,0,M515/10000*VLOOKUP(C526,workforce,2,FALSE))</f>
        <v>0</v>
      </c>
      <c r="N526" s="32">
        <f>IF(N515=0,0,N515/10000*VLOOKUP(C526,workforce,2,FALSE))</f>
        <v>0</v>
      </c>
    </row>
    <row r="527" spans="2:14" ht="15" thickBot="1" x14ac:dyDescent="0.35">
      <c r="B527" s="23"/>
      <c r="C527" s="30" t="s">
        <v>48</v>
      </c>
      <c r="D527" s="31">
        <f>IF(D515=0,0,D515/10000*VLOOKUP(C527,workforce,2,FALSE))</f>
        <v>0</v>
      </c>
      <c r="E527" s="32">
        <f>IF(E515=0,0,E515/10000*VLOOKUP(C527,workforce,2,FALSE))</f>
        <v>0</v>
      </c>
      <c r="F527" s="32">
        <f>IF(F515=0,0,F515/10000*VLOOKUP(C527,workforce,2,FALSE))</f>
        <v>0</v>
      </c>
      <c r="G527" s="32">
        <f>IF(G515=0,0,G515/10000*VLOOKUP(C527,workforce,2,FALSE))</f>
        <v>0</v>
      </c>
      <c r="H527" s="32">
        <f>IF(H515=0,0,H515/10000*VLOOKUP(C527,workforce,2,FALSE))</f>
        <v>0</v>
      </c>
      <c r="I527" s="32">
        <f>IF(I515=0,0,I515/10000*VLOOKUP(C527,workforce,2,FALSE))</f>
        <v>0</v>
      </c>
      <c r="J527" s="32">
        <f>IF(J515=0,0,J515/10000*VLOOKUP(C527,workforce,2,FALSE))</f>
        <v>0</v>
      </c>
      <c r="K527" s="32">
        <f>IF(K515=0,0,K515/10000*VLOOKUP(C527,workforce,2,FALSE))</f>
        <v>0</v>
      </c>
      <c r="L527" s="32">
        <f>IF(L515=0,0,L515/10000*VLOOKUP(C527,workforce,2,FALSE))</f>
        <v>0</v>
      </c>
      <c r="M527" s="32">
        <f>IF(M515=0,0,M515/10000*VLOOKUP(C527,workforce,2,FALSE))</f>
        <v>0</v>
      </c>
      <c r="N527" s="32">
        <f>IF(N515=0,0,N515/10000*VLOOKUP(C527,workforce,2,FALSE))</f>
        <v>0</v>
      </c>
    </row>
    <row r="528" spans="2:14" ht="15" thickBot="1" x14ac:dyDescent="0.35">
      <c r="B528" s="23"/>
      <c r="C528" s="30" t="s">
        <v>49</v>
      </c>
      <c r="D528" s="31">
        <f>IF(D515=0,0,D515/10000*VLOOKUP(C528,workforce,2,FALSE))</f>
        <v>0</v>
      </c>
      <c r="E528" s="32">
        <f>IF(E515=0,0,E515/10000*VLOOKUP(C528,workforce,2,FALSE))</f>
        <v>0</v>
      </c>
      <c r="F528" s="32">
        <f>IF(F515=0,0,F515/10000*VLOOKUP(C528,workforce,2,FALSE))</f>
        <v>0</v>
      </c>
      <c r="G528" s="32">
        <f>IF(G515=0,0,G515/10000*VLOOKUP(C528,workforce,2,FALSE))</f>
        <v>0</v>
      </c>
      <c r="H528" s="32">
        <f>IF(H515=0,0,H515/10000*VLOOKUP(C528,workforce,2,FALSE))</f>
        <v>0</v>
      </c>
      <c r="I528" s="32">
        <f>IF(I515=0,0,I515/10000*VLOOKUP(C528,workforce,2,FALSE))</f>
        <v>0</v>
      </c>
      <c r="J528" s="32">
        <f>IF(J515=0,0,J515/10000*VLOOKUP(C528,workforce,2,FALSE))</f>
        <v>0</v>
      </c>
      <c r="K528" s="32">
        <f>IF(K515=0,0,K515/10000*VLOOKUP(C528,workforce,2,FALSE))</f>
        <v>0</v>
      </c>
      <c r="L528" s="32">
        <f>IF(L515=0,0,L515/10000*VLOOKUP(C528,workforce,2,FALSE))</f>
        <v>0</v>
      </c>
      <c r="M528" s="32">
        <f>IF(M515=0,0,M515/10000*VLOOKUP(C528,workforce,2,FALSE))</f>
        <v>0</v>
      </c>
      <c r="N528" s="32">
        <f>IF(N515=0,0,N515/10000*VLOOKUP(C528,workforce,2,FALSE))</f>
        <v>0</v>
      </c>
    </row>
    <row r="529" spans="2:14" ht="15" thickBot="1" x14ac:dyDescent="0.35">
      <c r="B529" s="23"/>
      <c r="C529" s="33" t="s">
        <v>76</v>
      </c>
      <c r="D529" s="31">
        <f>SUM(D519:D528)</f>
        <v>0</v>
      </c>
      <c r="E529" s="32">
        <f t="shared" ref="E529:N529" si="123">SUM(E519:E528)</f>
        <v>0</v>
      </c>
      <c r="F529" s="32">
        <f t="shared" si="123"/>
        <v>0</v>
      </c>
      <c r="G529" s="32">
        <f t="shared" si="123"/>
        <v>0</v>
      </c>
      <c r="H529" s="32">
        <f t="shared" si="123"/>
        <v>0</v>
      </c>
      <c r="I529" s="32">
        <f t="shared" si="123"/>
        <v>0</v>
      </c>
      <c r="J529" s="32">
        <f t="shared" si="123"/>
        <v>0</v>
      </c>
      <c r="K529" s="32">
        <f t="shared" si="123"/>
        <v>0</v>
      </c>
      <c r="L529" s="32">
        <f t="shared" si="123"/>
        <v>0</v>
      </c>
      <c r="M529" s="32">
        <f t="shared" si="123"/>
        <v>0</v>
      </c>
      <c r="N529" s="32">
        <f t="shared" si="123"/>
        <v>0</v>
      </c>
    </row>
    <row r="530" spans="2:14" ht="15" thickBot="1" x14ac:dyDescent="0.35"/>
    <row r="531" spans="2:14" ht="15" thickBot="1" x14ac:dyDescent="0.35">
      <c r="B531" s="19" t="s">
        <v>77</v>
      </c>
      <c r="C531" s="34" t="s">
        <v>78</v>
      </c>
      <c r="D531" s="35">
        <v>2015</v>
      </c>
      <c r="E531" s="22">
        <v>2016</v>
      </c>
      <c r="F531" s="22">
        <v>2017</v>
      </c>
      <c r="G531" s="22">
        <v>2018</v>
      </c>
      <c r="H531" s="22">
        <v>2019</v>
      </c>
      <c r="I531" s="22">
        <v>2020</v>
      </c>
      <c r="J531" s="22">
        <v>2021</v>
      </c>
      <c r="K531" s="22">
        <v>2022</v>
      </c>
      <c r="L531" s="22">
        <v>2023</v>
      </c>
      <c r="M531" s="22">
        <v>2024</v>
      </c>
      <c r="N531" s="22">
        <v>2025</v>
      </c>
    </row>
    <row r="532" spans="2:14" ht="15" thickBot="1" x14ac:dyDescent="0.35">
      <c r="B532" s="36">
        <v>31</v>
      </c>
      <c r="C532" s="24" t="s">
        <v>72</v>
      </c>
      <c r="D532" s="25">
        <f>IF(C531="--BLANK--",0,VLOOKUP(C531,Maternities,2,FALSE))</f>
        <v>0</v>
      </c>
      <c r="E532" s="37">
        <f>IF(D532=0,0,VLOOKUP(C531,Maternities,3,FALSE))</f>
        <v>0</v>
      </c>
      <c r="F532" s="37">
        <f>IF(E532=0,0,VLOOKUP(C531,Maternities,4,FALSE))</f>
        <v>0</v>
      </c>
      <c r="G532" s="37">
        <f>IF(F532=0,0,VLOOKUP(C531,Maternities,5,FALSE))</f>
        <v>0</v>
      </c>
      <c r="H532" s="37">
        <f>IF(G532=0,0,VLOOKUP(C531,Maternities,6,FALSE))</f>
        <v>0</v>
      </c>
      <c r="I532" s="37">
        <f>IF(H532=0,0,VLOOKUP(C531,Maternities,7,FALSE))</f>
        <v>0</v>
      </c>
      <c r="J532" s="37">
        <f>IF(I532=0,0,VLOOKUP(C531,Maternities,8,FALSE))</f>
        <v>0</v>
      </c>
      <c r="K532" s="37">
        <f>IF(J532=0,0,VLOOKUP(C531,Maternities,9,FALSE))</f>
        <v>0</v>
      </c>
      <c r="L532" s="37">
        <f>IF(K532=0,0,VLOOKUP(C531,Maternities,10,FALSE))</f>
        <v>0</v>
      </c>
      <c r="M532" s="37">
        <f>IF(L532=0,0,VLOOKUP(C531,Maternities,11,FALSE))</f>
        <v>0</v>
      </c>
      <c r="N532" s="37">
        <f>IF(M532=0,0,VLOOKUP(C531,Maternities,12,FALSE))</f>
        <v>0</v>
      </c>
    </row>
    <row r="533" spans="2:14" ht="15" thickBot="1" x14ac:dyDescent="0.35">
      <c r="B533" s="23"/>
      <c r="C533" s="26" t="s">
        <v>73</v>
      </c>
      <c r="D533" s="27">
        <f t="shared" ref="D533:N533" si="124">IF(D532=0,0,D532*severe)</f>
        <v>0</v>
      </c>
      <c r="E533" s="28">
        <f t="shared" si="124"/>
        <v>0</v>
      </c>
      <c r="F533" s="28">
        <f t="shared" si="124"/>
        <v>0</v>
      </c>
      <c r="G533" s="28">
        <f t="shared" si="124"/>
        <v>0</v>
      </c>
      <c r="H533" s="28">
        <f t="shared" si="124"/>
        <v>0</v>
      </c>
      <c r="I533" s="28">
        <f t="shared" si="124"/>
        <v>0</v>
      </c>
      <c r="J533" s="28">
        <f t="shared" si="124"/>
        <v>0</v>
      </c>
      <c r="K533" s="28">
        <f t="shared" si="124"/>
        <v>0</v>
      </c>
      <c r="L533" s="28">
        <f t="shared" si="124"/>
        <v>0</v>
      </c>
      <c r="M533" s="28">
        <f t="shared" si="124"/>
        <v>0</v>
      </c>
      <c r="N533" s="28">
        <f t="shared" si="124"/>
        <v>0</v>
      </c>
    </row>
    <row r="534" spans="2:14" ht="15" thickBot="1" x14ac:dyDescent="0.35">
      <c r="B534" s="23"/>
      <c r="C534" s="26" t="s">
        <v>74</v>
      </c>
      <c r="D534" s="27">
        <f t="shared" ref="D534:N534" si="125">IF(D532=0,0,D532*moderateHigh)</f>
        <v>0</v>
      </c>
      <c r="E534" s="28">
        <f t="shared" si="125"/>
        <v>0</v>
      </c>
      <c r="F534" s="28">
        <f t="shared" si="125"/>
        <v>0</v>
      </c>
      <c r="G534" s="28">
        <f t="shared" si="125"/>
        <v>0</v>
      </c>
      <c r="H534" s="28">
        <f t="shared" si="125"/>
        <v>0</v>
      </c>
      <c r="I534" s="28">
        <f t="shared" si="125"/>
        <v>0</v>
      </c>
      <c r="J534" s="28">
        <f t="shared" si="125"/>
        <v>0</v>
      </c>
      <c r="K534" s="28">
        <f t="shared" si="125"/>
        <v>0</v>
      </c>
      <c r="L534" s="28">
        <f t="shared" si="125"/>
        <v>0</v>
      </c>
      <c r="M534" s="28">
        <f t="shared" si="125"/>
        <v>0</v>
      </c>
      <c r="N534" s="28">
        <f t="shared" si="125"/>
        <v>0</v>
      </c>
    </row>
    <row r="535" spans="2:14" ht="15" thickBot="1" x14ac:dyDescent="0.35">
      <c r="B535" s="23"/>
      <c r="C535" s="29" t="s">
        <v>75</v>
      </c>
      <c r="D535" s="27">
        <f t="shared" ref="D535:N535" si="126">IF(D532=0,0,SUM(D533:D534))</f>
        <v>0</v>
      </c>
      <c r="E535" s="28">
        <f t="shared" si="126"/>
        <v>0</v>
      </c>
      <c r="F535" s="28">
        <f t="shared" si="126"/>
        <v>0</v>
      </c>
      <c r="G535" s="28">
        <f t="shared" si="126"/>
        <v>0</v>
      </c>
      <c r="H535" s="28">
        <f t="shared" si="126"/>
        <v>0</v>
      </c>
      <c r="I535" s="28">
        <f t="shared" si="126"/>
        <v>0</v>
      </c>
      <c r="J535" s="28">
        <f t="shared" si="126"/>
        <v>0</v>
      </c>
      <c r="K535" s="28">
        <f t="shared" si="126"/>
        <v>0</v>
      </c>
      <c r="L535" s="28">
        <f t="shared" si="126"/>
        <v>0</v>
      </c>
      <c r="M535" s="28">
        <f t="shared" si="126"/>
        <v>0</v>
      </c>
      <c r="N535" s="28">
        <f t="shared" si="126"/>
        <v>0</v>
      </c>
    </row>
    <row r="536" spans="2:14" ht="15" thickBot="1" x14ac:dyDescent="0.35">
      <c r="B536" s="23"/>
      <c r="C536" s="30" t="s">
        <v>40</v>
      </c>
      <c r="D536" s="31">
        <f>IF(D532=0,0,D532/10000*VLOOKUP(C536,workforce,2,FALSE))</f>
        <v>0</v>
      </c>
      <c r="E536" s="32">
        <f>IF(E532=0,0,E532/10000*VLOOKUP(C536,workforce,2,FALSE))</f>
        <v>0</v>
      </c>
      <c r="F536" s="32">
        <f>IF(F532=0,0,F532/10000*VLOOKUP(C536,workforce,2,FALSE))</f>
        <v>0</v>
      </c>
      <c r="G536" s="32">
        <f>IF(G532=0,0,G532/10000*VLOOKUP(C536,workforce,2,FALSE))</f>
        <v>0</v>
      </c>
      <c r="H536" s="32">
        <f>IF(H532=0,0,H532/10000*VLOOKUP(C536,workforce,2,FALSE))</f>
        <v>0</v>
      </c>
      <c r="I536" s="32">
        <f>IF(I532=0,0,I532/10000*VLOOKUP(C536,workforce,2,FALSE))</f>
        <v>0</v>
      </c>
      <c r="J536" s="32">
        <f>IF(J532=0,0,J532/10000*VLOOKUP(C536,workforce,2,FALSE))</f>
        <v>0</v>
      </c>
      <c r="K536" s="32">
        <f>IF(K532=0,0,K532/10000*VLOOKUP(C536,workforce,2,FALSE))</f>
        <v>0</v>
      </c>
      <c r="L536" s="32">
        <f>IF(L532=0,0,L532/10000*VLOOKUP(C536,workforce,2,FALSE))</f>
        <v>0</v>
      </c>
      <c r="M536" s="32">
        <f>IF(M532=0,0,M532/10000*VLOOKUP(C536,workforce,2,FALSE))</f>
        <v>0</v>
      </c>
      <c r="N536" s="32">
        <f>IF(N532=0,0,N532/10000*VLOOKUP(C536,workforce,2,FALSE))</f>
        <v>0</v>
      </c>
    </row>
    <row r="537" spans="2:14" ht="15" thickBot="1" x14ac:dyDescent="0.35">
      <c r="B537" s="23"/>
      <c r="C537" s="30" t="s">
        <v>41</v>
      </c>
      <c r="D537" s="31">
        <f>IF(D532=0,0,D532/10000*VLOOKUP(C537,workforce,2,FALSE))</f>
        <v>0</v>
      </c>
      <c r="E537" s="32">
        <f>IF(E532=0,0,E532/10000*VLOOKUP(C537,workforce,2,FALSE))</f>
        <v>0</v>
      </c>
      <c r="F537" s="32">
        <f>IF(F532=0,0,F532/10000*VLOOKUP(C537,workforce,2,FALSE))</f>
        <v>0</v>
      </c>
      <c r="G537" s="32">
        <f>IF(G532=0,0,G532/10000*VLOOKUP(C537,workforce,2,FALSE))</f>
        <v>0</v>
      </c>
      <c r="H537" s="32">
        <f>IF(H532=0,0,H532/10000*VLOOKUP(C537,workforce,2,FALSE))</f>
        <v>0</v>
      </c>
      <c r="I537" s="32">
        <f>IF(I532=0,0,I532/10000*VLOOKUP(C537,workforce,2,FALSE))</f>
        <v>0</v>
      </c>
      <c r="J537" s="32">
        <f>IF(J532=0,0,J532/10000*VLOOKUP(C537,workforce,2,FALSE))</f>
        <v>0</v>
      </c>
      <c r="K537" s="32">
        <f>IF(K532=0,0,K532/10000*VLOOKUP(C537,workforce,2,FALSE))</f>
        <v>0</v>
      </c>
      <c r="L537" s="32">
        <f>IF(L532=0,0,L532/10000*VLOOKUP(C537,workforce,2,FALSE))</f>
        <v>0</v>
      </c>
      <c r="M537" s="32">
        <f>IF(M532=0,0,M532/10000*VLOOKUP(C537,workforce,2,FALSE))</f>
        <v>0</v>
      </c>
      <c r="N537" s="32">
        <f>IF(N532=0,0,N532/10000*VLOOKUP(C537,workforce,2,FALSE))</f>
        <v>0</v>
      </c>
    </row>
    <row r="538" spans="2:14" ht="15" thickBot="1" x14ac:dyDescent="0.35">
      <c r="B538" s="23"/>
      <c r="C538" s="30" t="s">
        <v>42</v>
      </c>
      <c r="D538" s="31">
        <f>IF(D532=0,0,D532/10000*VLOOKUP(C538,workforce,2,FALSE))</f>
        <v>0</v>
      </c>
      <c r="E538" s="32">
        <f>IF(E532=0,0,E532/10000*VLOOKUP(C538,workforce,2,FALSE))</f>
        <v>0</v>
      </c>
      <c r="F538" s="32">
        <f>IF(F532=0,0,F532/10000*VLOOKUP(C538,workforce,2,FALSE))</f>
        <v>0</v>
      </c>
      <c r="G538" s="32">
        <f>IF(G532=0,0,G532/10000*VLOOKUP(C538,workforce,2,FALSE))</f>
        <v>0</v>
      </c>
      <c r="H538" s="32">
        <f>IF(H532=0,0,H532/10000*VLOOKUP(C538,workforce,2,FALSE))</f>
        <v>0</v>
      </c>
      <c r="I538" s="32">
        <f>IF(I532=0,0,I532/10000*VLOOKUP(C538,workforce,2,FALSE))</f>
        <v>0</v>
      </c>
      <c r="J538" s="32">
        <f>IF(J532=0,0,J532/10000*VLOOKUP(C538,workforce,2,FALSE))</f>
        <v>0</v>
      </c>
      <c r="K538" s="32">
        <f>IF(K532=0,0,K532/10000*VLOOKUP(C538,workforce,2,FALSE))</f>
        <v>0</v>
      </c>
      <c r="L538" s="32">
        <f>IF(L532=0,0,L532/10000*VLOOKUP(C538,workforce,2,FALSE))</f>
        <v>0</v>
      </c>
      <c r="M538" s="32">
        <f>IF(M532=0,0,M532/10000*VLOOKUP(C538,workforce,2,FALSE))</f>
        <v>0</v>
      </c>
      <c r="N538" s="32">
        <f>IF(N532=0,0,N532/10000*VLOOKUP(C538,workforce,2,FALSE))</f>
        <v>0</v>
      </c>
    </row>
    <row r="539" spans="2:14" ht="15" thickBot="1" x14ac:dyDescent="0.35">
      <c r="B539" s="23"/>
      <c r="C539" s="30" t="s">
        <v>43</v>
      </c>
      <c r="D539" s="31">
        <f>IF(D532=0,0,D532/10000*VLOOKUP(C539,workforce,2,FALSE))</f>
        <v>0</v>
      </c>
      <c r="E539" s="32">
        <f>IF(E532=0,0,E532/10000*VLOOKUP(C539,workforce,2,FALSE))</f>
        <v>0</v>
      </c>
      <c r="F539" s="32">
        <f>IF(F532=0,0,F532/10000*VLOOKUP(C539,workforce,2,FALSE))</f>
        <v>0</v>
      </c>
      <c r="G539" s="32">
        <f>IF(G532=0,0,G532/10000*VLOOKUP(C539,workforce,2,FALSE))</f>
        <v>0</v>
      </c>
      <c r="H539" s="32">
        <f>IF(H532=0,0,H532/10000*VLOOKUP(C539,workforce,2,FALSE))</f>
        <v>0</v>
      </c>
      <c r="I539" s="32">
        <f>IF(I532=0,0,I532/10000*VLOOKUP(C539,workforce,2,FALSE))</f>
        <v>0</v>
      </c>
      <c r="J539" s="32">
        <f>IF(J532=0,0,J532/10000*VLOOKUP(C539,workforce,2,FALSE))</f>
        <v>0</v>
      </c>
      <c r="K539" s="32">
        <f>IF(K532=0,0,K532/10000*VLOOKUP(C539,workforce,2,FALSE))</f>
        <v>0</v>
      </c>
      <c r="L539" s="32">
        <f>IF(L532=0,0,L532/10000*VLOOKUP(C539,workforce,2,FALSE))</f>
        <v>0</v>
      </c>
      <c r="M539" s="32">
        <f>IF(M532=0,0,M532/10000*VLOOKUP(C539,workforce,2,FALSE))</f>
        <v>0</v>
      </c>
      <c r="N539" s="32">
        <f>IF(N532=0,0,N532/10000*VLOOKUP(C539,workforce,2,FALSE))</f>
        <v>0</v>
      </c>
    </row>
    <row r="540" spans="2:14" ht="15" thickBot="1" x14ac:dyDescent="0.35">
      <c r="B540" s="23"/>
      <c r="C540" s="30" t="s">
        <v>44</v>
      </c>
      <c r="D540" s="31">
        <f>IF(D532=0,0,D532/10000*VLOOKUP(C540,workforce,2,FALSE))</f>
        <v>0</v>
      </c>
      <c r="E540" s="32">
        <f>IF(E532=0,0,E532/10000*VLOOKUP(C540,workforce,2,FALSE))</f>
        <v>0</v>
      </c>
      <c r="F540" s="32">
        <f>IF(F532=0,0,F532/10000*VLOOKUP(C540,workforce,2,FALSE))</f>
        <v>0</v>
      </c>
      <c r="G540" s="32">
        <f>IF(G532=0,0,G532/10000*VLOOKUP(C540,workforce,2,FALSE))</f>
        <v>0</v>
      </c>
      <c r="H540" s="32">
        <f>IF(H532=0,0,H532/10000*VLOOKUP(C540,workforce,2,FALSE))</f>
        <v>0</v>
      </c>
      <c r="I540" s="32">
        <f>IF(I532=0,0,I532/10000*VLOOKUP(C540,workforce,2,FALSE))</f>
        <v>0</v>
      </c>
      <c r="J540" s="32">
        <f>IF(J532=0,0,J532/10000*VLOOKUP(C540,workforce,2,FALSE))</f>
        <v>0</v>
      </c>
      <c r="K540" s="32">
        <f>IF(K532=0,0,K532/10000*VLOOKUP(C540,workforce,2,FALSE))</f>
        <v>0</v>
      </c>
      <c r="L540" s="32">
        <f>IF(L532=0,0,L532/10000*VLOOKUP(C540,workforce,2,FALSE))</f>
        <v>0</v>
      </c>
      <c r="M540" s="32">
        <f>IF(M532=0,0,M532/10000*VLOOKUP(C540,workforce,2,FALSE))</f>
        <v>0</v>
      </c>
      <c r="N540" s="32">
        <f>IF(N532=0,0,N532/10000*VLOOKUP(C540,workforce,2,FALSE))</f>
        <v>0</v>
      </c>
    </row>
    <row r="541" spans="2:14" ht="15" thickBot="1" x14ac:dyDescent="0.35">
      <c r="B541" s="23"/>
      <c r="C541" s="30" t="s">
        <v>45</v>
      </c>
      <c r="D541" s="31">
        <f>IF(D532=0,0,D532/10000*VLOOKUP(C541,workforce,2,FALSE))</f>
        <v>0</v>
      </c>
      <c r="E541" s="32">
        <f>IF(E532=0,0,E532/10000*VLOOKUP(C541,workforce,2,FALSE))</f>
        <v>0</v>
      </c>
      <c r="F541" s="32">
        <f>IF(F532=0,0,F532/10000*VLOOKUP(C541,workforce,2,FALSE))</f>
        <v>0</v>
      </c>
      <c r="G541" s="32">
        <f>IF(G532=0,0,G532/10000*VLOOKUP(C541,workforce,2,FALSE))</f>
        <v>0</v>
      </c>
      <c r="H541" s="32">
        <f>IF(H532=0,0,H532/10000*VLOOKUP(C541,workforce,2,FALSE))</f>
        <v>0</v>
      </c>
      <c r="I541" s="32">
        <f>IF(I532=0,0,I532/10000*VLOOKUP(C541,workforce,2,FALSE))</f>
        <v>0</v>
      </c>
      <c r="J541" s="32">
        <f>IF(J532=0,0,J532/10000*VLOOKUP(C541,workforce,2,FALSE))</f>
        <v>0</v>
      </c>
      <c r="K541" s="32">
        <f>IF(K532=0,0,K532/10000*VLOOKUP(C541,workforce,2,FALSE))</f>
        <v>0</v>
      </c>
      <c r="L541" s="32">
        <f>IF(L532=0,0,L532/10000*VLOOKUP(C541,workforce,2,FALSE))</f>
        <v>0</v>
      </c>
      <c r="M541" s="32">
        <f>IF(M532=0,0,M532/10000*VLOOKUP(C541,workforce,2,FALSE))</f>
        <v>0</v>
      </c>
      <c r="N541" s="32">
        <f>IF(N532=0,0,N532/10000*VLOOKUP(C541,workforce,2,FALSE))</f>
        <v>0</v>
      </c>
    </row>
    <row r="542" spans="2:14" ht="15" thickBot="1" x14ac:dyDescent="0.35">
      <c r="B542" s="23"/>
      <c r="C542" s="30" t="s">
        <v>46</v>
      </c>
      <c r="D542" s="31">
        <f>IF(D532=0,0,D532/10000*VLOOKUP(C542,workforce,2,FALSE))</f>
        <v>0</v>
      </c>
      <c r="E542" s="32">
        <f>IF(E532=0,0,E532/10000*VLOOKUP(C542,workforce,2,FALSE))</f>
        <v>0</v>
      </c>
      <c r="F542" s="32">
        <f>IF(F532=0,0,F532/10000*VLOOKUP(C542,workforce,2,FALSE))</f>
        <v>0</v>
      </c>
      <c r="G542" s="32">
        <f>IF(G532=0,0,G532/10000*VLOOKUP(C542,workforce,2,FALSE))</f>
        <v>0</v>
      </c>
      <c r="H542" s="32">
        <f>IF(H532=0,0,H532/10000*VLOOKUP(C542,workforce,2,FALSE))</f>
        <v>0</v>
      </c>
      <c r="I542" s="32">
        <f>IF(I532=0,0,I532/10000*VLOOKUP(C542,workforce,2,FALSE))</f>
        <v>0</v>
      </c>
      <c r="J542" s="32">
        <f>IF(J532=0,0,J532/10000*VLOOKUP(C542,workforce,2,FALSE))</f>
        <v>0</v>
      </c>
      <c r="K542" s="32">
        <f>IF(K532=0,0,K532/10000*VLOOKUP(C542,workforce,2,FALSE))</f>
        <v>0</v>
      </c>
      <c r="L542" s="32">
        <f>IF(L532=0,0,L532/10000*VLOOKUP(C542,workforce,2,FALSE))</f>
        <v>0</v>
      </c>
      <c r="M542" s="32">
        <f>IF(M532=0,0,M532/10000*VLOOKUP(C542,workforce,2,FALSE))</f>
        <v>0</v>
      </c>
      <c r="N542" s="32">
        <f>IF(N532=0,0,N532/10000*VLOOKUP(C542,workforce,2,FALSE))</f>
        <v>0</v>
      </c>
    </row>
    <row r="543" spans="2:14" ht="15" thickBot="1" x14ac:dyDescent="0.35">
      <c r="B543" s="23"/>
      <c r="C543" s="30" t="s">
        <v>47</v>
      </c>
      <c r="D543" s="31">
        <f>IF(D532=0,0,D532/10000*VLOOKUP(C543,workforce,2,FALSE))</f>
        <v>0</v>
      </c>
      <c r="E543" s="32">
        <f>IF(E532=0,0,E532/10000*VLOOKUP(C543,workforce,2,FALSE))</f>
        <v>0</v>
      </c>
      <c r="F543" s="32">
        <f>IF(F532=0,0,F532/10000*VLOOKUP(C543,workforce,2,FALSE))</f>
        <v>0</v>
      </c>
      <c r="G543" s="32">
        <f>IF(G532=0,0,G532/10000*VLOOKUP(C543,workforce,2,FALSE))</f>
        <v>0</v>
      </c>
      <c r="H543" s="32">
        <f>IF(H532=0,0,H532/10000*VLOOKUP(C543,workforce,2,FALSE))</f>
        <v>0</v>
      </c>
      <c r="I543" s="32">
        <f>IF(I532=0,0,I532/10000*VLOOKUP(C543,workforce,2,FALSE))</f>
        <v>0</v>
      </c>
      <c r="J543" s="32">
        <f>IF(J532=0,0,J532/10000*VLOOKUP(C543,workforce,2,FALSE))</f>
        <v>0</v>
      </c>
      <c r="K543" s="32">
        <f>IF(K532=0,0,K532/10000*VLOOKUP(C543,workforce,2,FALSE))</f>
        <v>0</v>
      </c>
      <c r="L543" s="32">
        <f>IF(L532=0,0,L532/10000*VLOOKUP(C543,workforce,2,FALSE))</f>
        <v>0</v>
      </c>
      <c r="M543" s="32">
        <f>IF(M532=0,0,M532/10000*VLOOKUP(C543,workforce,2,FALSE))</f>
        <v>0</v>
      </c>
      <c r="N543" s="32">
        <f>IF(N532=0,0,N532/10000*VLOOKUP(C543,workforce,2,FALSE))</f>
        <v>0</v>
      </c>
    </row>
    <row r="544" spans="2:14" ht="15" thickBot="1" x14ac:dyDescent="0.35">
      <c r="B544" s="23"/>
      <c r="C544" s="30" t="s">
        <v>48</v>
      </c>
      <c r="D544" s="31">
        <f>IF(D532=0,0,D532/10000*VLOOKUP(C544,workforce,2,FALSE))</f>
        <v>0</v>
      </c>
      <c r="E544" s="32">
        <f>IF(E532=0,0,E532/10000*VLOOKUP(C544,workforce,2,FALSE))</f>
        <v>0</v>
      </c>
      <c r="F544" s="32">
        <f>IF(F532=0,0,F532/10000*VLOOKUP(C544,workforce,2,FALSE))</f>
        <v>0</v>
      </c>
      <c r="G544" s="32">
        <f>IF(G532=0,0,G532/10000*VLOOKUP(C544,workforce,2,FALSE))</f>
        <v>0</v>
      </c>
      <c r="H544" s="32">
        <f>IF(H532=0,0,H532/10000*VLOOKUP(C544,workforce,2,FALSE))</f>
        <v>0</v>
      </c>
      <c r="I544" s="32">
        <f>IF(I532=0,0,I532/10000*VLOOKUP(C544,workforce,2,FALSE))</f>
        <v>0</v>
      </c>
      <c r="J544" s="32">
        <f>IF(J532=0,0,J532/10000*VLOOKUP(C544,workforce,2,FALSE))</f>
        <v>0</v>
      </c>
      <c r="K544" s="32">
        <f>IF(K532=0,0,K532/10000*VLOOKUP(C544,workforce,2,FALSE))</f>
        <v>0</v>
      </c>
      <c r="L544" s="32">
        <f>IF(L532=0,0,L532/10000*VLOOKUP(C544,workforce,2,FALSE))</f>
        <v>0</v>
      </c>
      <c r="M544" s="32">
        <f>IF(M532=0,0,M532/10000*VLOOKUP(C544,workforce,2,FALSE))</f>
        <v>0</v>
      </c>
      <c r="N544" s="32">
        <f>IF(N532=0,0,N532/10000*VLOOKUP(C544,workforce,2,FALSE))</f>
        <v>0</v>
      </c>
    </row>
    <row r="545" spans="2:14" ht="15" thickBot="1" x14ac:dyDescent="0.35">
      <c r="B545" s="23"/>
      <c r="C545" s="30" t="s">
        <v>49</v>
      </c>
      <c r="D545" s="31">
        <f>IF(D532=0,0,D532/10000*VLOOKUP(C545,workforce,2,FALSE))</f>
        <v>0</v>
      </c>
      <c r="E545" s="32">
        <f>IF(E532=0,0,E532/10000*VLOOKUP(C545,workforce,2,FALSE))</f>
        <v>0</v>
      </c>
      <c r="F545" s="32">
        <f>IF(F532=0,0,F532/10000*VLOOKUP(C545,workforce,2,FALSE))</f>
        <v>0</v>
      </c>
      <c r="G545" s="32">
        <f>IF(G532=0,0,G532/10000*VLOOKUP(C545,workforce,2,FALSE))</f>
        <v>0</v>
      </c>
      <c r="H545" s="32">
        <f>IF(H532=0,0,H532/10000*VLOOKUP(C545,workforce,2,FALSE))</f>
        <v>0</v>
      </c>
      <c r="I545" s="32">
        <f>IF(I532=0,0,I532/10000*VLOOKUP(C545,workforce,2,FALSE))</f>
        <v>0</v>
      </c>
      <c r="J545" s="32">
        <f>IF(J532=0,0,J532/10000*VLOOKUP(C545,workforce,2,FALSE))</f>
        <v>0</v>
      </c>
      <c r="K545" s="32">
        <f>IF(K532=0,0,K532/10000*VLOOKUP(C545,workforce,2,FALSE))</f>
        <v>0</v>
      </c>
      <c r="L545" s="32">
        <f>IF(L532=0,0,L532/10000*VLOOKUP(C545,workforce,2,FALSE))</f>
        <v>0</v>
      </c>
      <c r="M545" s="32">
        <f>IF(M532=0,0,M532/10000*VLOOKUP(C545,workforce,2,FALSE))</f>
        <v>0</v>
      </c>
      <c r="N545" s="32">
        <f>IF(N532=0,0,N532/10000*VLOOKUP(C545,workforce,2,FALSE))</f>
        <v>0</v>
      </c>
    </row>
    <row r="546" spans="2:14" ht="15" thickBot="1" x14ac:dyDescent="0.35">
      <c r="B546" s="23"/>
      <c r="C546" s="33" t="s">
        <v>76</v>
      </c>
      <c r="D546" s="31">
        <f>SUM(D536:D545)</f>
        <v>0</v>
      </c>
      <c r="E546" s="32">
        <f t="shared" ref="E546:N546" si="127">SUM(E536:E545)</f>
        <v>0</v>
      </c>
      <c r="F546" s="32">
        <f t="shared" si="127"/>
        <v>0</v>
      </c>
      <c r="G546" s="32">
        <f t="shared" si="127"/>
        <v>0</v>
      </c>
      <c r="H546" s="32">
        <f t="shared" si="127"/>
        <v>0</v>
      </c>
      <c r="I546" s="32">
        <f t="shared" si="127"/>
        <v>0</v>
      </c>
      <c r="J546" s="32">
        <f t="shared" si="127"/>
        <v>0</v>
      </c>
      <c r="K546" s="32">
        <f t="shared" si="127"/>
        <v>0</v>
      </c>
      <c r="L546" s="32">
        <f t="shared" si="127"/>
        <v>0</v>
      </c>
      <c r="M546" s="32">
        <f t="shared" si="127"/>
        <v>0</v>
      </c>
      <c r="N546" s="32">
        <f t="shared" si="127"/>
        <v>0</v>
      </c>
    </row>
    <row r="547" spans="2:14" ht="15" thickBot="1" x14ac:dyDescent="0.35"/>
    <row r="548" spans="2:14" ht="15" thickBot="1" x14ac:dyDescent="0.35">
      <c r="B548" s="19" t="s">
        <v>77</v>
      </c>
      <c r="C548" s="34" t="s">
        <v>78</v>
      </c>
      <c r="D548" s="35">
        <v>2015</v>
      </c>
      <c r="E548" s="22">
        <v>2016</v>
      </c>
      <c r="F548" s="22">
        <v>2017</v>
      </c>
      <c r="G548" s="22">
        <v>2018</v>
      </c>
      <c r="H548" s="22">
        <v>2019</v>
      </c>
      <c r="I548" s="22">
        <v>2020</v>
      </c>
      <c r="J548" s="22">
        <v>2021</v>
      </c>
      <c r="K548" s="22">
        <v>2022</v>
      </c>
      <c r="L548" s="22">
        <v>2023</v>
      </c>
      <c r="M548" s="22">
        <v>2024</v>
      </c>
      <c r="N548" s="22">
        <v>2025</v>
      </c>
    </row>
    <row r="549" spans="2:14" ht="15" thickBot="1" x14ac:dyDescent="0.35">
      <c r="B549" s="36">
        <v>32</v>
      </c>
      <c r="C549" s="24" t="s">
        <v>72</v>
      </c>
      <c r="D549" s="25">
        <f>IF(C548="--BLANK--",0,VLOOKUP(C548,Maternities,2,FALSE))</f>
        <v>0</v>
      </c>
      <c r="E549" s="37">
        <f>IF(D549=0,0,VLOOKUP(C548,Maternities,3,FALSE))</f>
        <v>0</v>
      </c>
      <c r="F549" s="37">
        <f>IF(E549=0,0,VLOOKUP(C548,Maternities,4,FALSE))</f>
        <v>0</v>
      </c>
      <c r="G549" s="37">
        <f>IF(F549=0,0,VLOOKUP(C548,Maternities,5,FALSE))</f>
        <v>0</v>
      </c>
      <c r="H549" s="37">
        <f>IF(G549=0,0,VLOOKUP(C548,Maternities,6,FALSE))</f>
        <v>0</v>
      </c>
      <c r="I549" s="37">
        <f>IF(H549=0,0,VLOOKUP(C548,Maternities,7,FALSE))</f>
        <v>0</v>
      </c>
      <c r="J549" s="37">
        <f>IF(I549=0,0,VLOOKUP(C548,Maternities,8,FALSE))</f>
        <v>0</v>
      </c>
      <c r="K549" s="37">
        <f>IF(J549=0,0,VLOOKUP(C548,Maternities,9,FALSE))</f>
        <v>0</v>
      </c>
      <c r="L549" s="37">
        <f>IF(K549=0,0,VLOOKUP(C548,Maternities,10,FALSE))</f>
        <v>0</v>
      </c>
      <c r="M549" s="37">
        <f>IF(L549=0,0,VLOOKUP(C548,Maternities,11,FALSE))</f>
        <v>0</v>
      </c>
      <c r="N549" s="37">
        <f>IF(M549=0,0,VLOOKUP(C548,Maternities,12,FALSE))</f>
        <v>0</v>
      </c>
    </row>
    <row r="550" spans="2:14" ht="15" thickBot="1" x14ac:dyDescent="0.35">
      <c r="B550" s="23"/>
      <c r="C550" s="26" t="s">
        <v>73</v>
      </c>
      <c r="D550" s="27">
        <f t="shared" ref="D550:N550" si="128">IF(D549=0,0,D549*severe)</f>
        <v>0</v>
      </c>
      <c r="E550" s="28">
        <f t="shared" si="128"/>
        <v>0</v>
      </c>
      <c r="F550" s="28">
        <f t="shared" si="128"/>
        <v>0</v>
      </c>
      <c r="G550" s="28">
        <f t="shared" si="128"/>
        <v>0</v>
      </c>
      <c r="H550" s="28">
        <f t="shared" si="128"/>
        <v>0</v>
      </c>
      <c r="I550" s="28">
        <f t="shared" si="128"/>
        <v>0</v>
      </c>
      <c r="J550" s="28">
        <f t="shared" si="128"/>
        <v>0</v>
      </c>
      <c r="K550" s="28">
        <f t="shared" si="128"/>
        <v>0</v>
      </c>
      <c r="L550" s="28">
        <f t="shared" si="128"/>
        <v>0</v>
      </c>
      <c r="M550" s="28">
        <f t="shared" si="128"/>
        <v>0</v>
      </c>
      <c r="N550" s="28">
        <f t="shared" si="128"/>
        <v>0</v>
      </c>
    </row>
    <row r="551" spans="2:14" ht="15" thickBot="1" x14ac:dyDescent="0.35">
      <c r="B551" s="23"/>
      <c r="C551" s="26" t="s">
        <v>74</v>
      </c>
      <c r="D551" s="27">
        <f t="shared" ref="D551:N551" si="129">IF(D549=0,0,D549*moderateHigh)</f>
        <v>0</v>
      </c>
      <c r="E551" s="28">
        <f t="shared" si="129"/>
        <v>0</v>
      </c>
      <c r="F551" s="28">
        <f t="shared" si="129"/>
        <v>0</v>
      </c>
      <c r="G551" s="28">
        <f t="shared" si="129"/>
        <v>0</v>
      </c>
      <c r="H551" s="28">
        <f t="shared" si="129"/>
        <v>0</v>
      </c>
      <c r="I551" s="28">
        <f t="shared" si="129"/>
        <v>0</v>
      </c>
      <c r="J551" s="28">
        <f t="shared" si="129"/>
        <v>0</v>
      </c>
      <c r="K551" s="28">
        <f t="shared" si="129"/>
        <v>0</v>
      </c>
      <c r="L551" s="28">
        <f t="shared" si="129"/>
        <v>0</v>
      </c>
      <c r="M551" s="28">
        <f t="shared" si="129"/>
        <v>0</v>
      </c>
      <c r="N551" s="28">
        <f t="shared" si="129"/>
        <v>0</v>
      </c>
    </row>
    <row r="552" spans="2:14" ht="15" thickBot="1" x14ac:dyDescent="0.35">
      <c r="B552" s="23"/>
      <c r="C552" s="29" t="s">
        <v>75</v>
      </c>
      <c r="D552" s="27">
        <f t="shared" ref="D552:N552" si="130">IF(D549=0,0,SUM(D550:D551))</f>
        <v>0</v>
      </c>
      <c r="E552" s="28">
        <f t="shared" si="130"/>
        <v>0</v>
      </c>
      <c r="F552" s="28">
        <f t="shared" si="130"/>
        <v>0</v>
      </c>
      <c r="G552" s="28">
        <f t="shared" si="130"/>
        <v>0</v>
      </c>
      <c r="H552" s="28">
        <f t="shared" si="130"/>
        <v>0</v>
      </c>
      <c r="I552" s="28">
        <f t="shared" si="130"/>
        <v>0</v>
      </c>
      <c r="J552" s="28">
        <f t="shared" si="130"/>
        <v>0</v>
      </c>
      <c r="K552" s="28">
        <f t="shared" si="130"/>
        <v>0</v>
      </c>
      <c r="L552" s="28">
        <f t="shared" si="130"/>
        <v>0</v>
      </c>
      <c r="M552" s="28">
        <f t="shared" si="130"/>
        <v>0</v>
      </c>
      <c r="N552" s="28">
        <f t="shared" si="130"/>
        <v>0</v>
      </c>
    </row>
    <row r="553" spans="2:14" ht="15" thickBot="1" x14ac:dyDescent="0.35">
      <c r="B553" s="23"/>
      <c r="C553" s="30" t="s">
        <v>40</v>
      </c>
      <c r="D553" s="31">
        <f>IF(D549=0,0,D549/10000*VLOOKUP(C553,workforce,2,FALSE))</f>
        <v>0</v>
      </c>
      <c r="E553" s="32">
        <f>IF(E549=0,0,E549/10000*VLOOKUP(C553,workforce,2,FALSE))</f>
        <v>0</v>
      </c>
      <c r="F553" s="32">
        <f>IF(F549=0,0,F549/10000*VLOOKUP(C553,workforce,2,FALSE))</f>
        <v>0</v>
      </c>
      <c r="G553" s="32">
        <f>IF(G549=0,0,G549/10000*VLOOKUP(C553,workforce,2,FALSE))</f>
        <v>0</v>
      </c>
      <c r="H553" s="32">
        <f>IF(H549=0,0,H549/10000*VLOOKUP(C553,workforce,2,FALSE))</f>
        <v>0</v>
      </c>
      <c r="I553" s="32">
        <f>IF(I549=0,0,I549/10000*VLOOKUP(C553,workforce,2,FALSE))</f>
        <v>0</v>
      </c>
      <c r="J553" s="32">
        <f>IF(J549=0,0,J549/10000*VLOOKUP(C553,workforce,2,FALSE))</f>
        <v>0</v>
      </c>
      <c r="K553" s="32">
        <f>IF(K549=0,0,K549/10000*VLOOKUP(C553,workforce,2,FALSE))</f>
        <v>0</v>
      </c>
      <c r="L553" s="32">
        <f>IF(L549=0,0,L549/10000*VLOOKUP(C553,workforce,2,FALSE))</f>
        <v>0</v>
      </c>
      <c r="M553" s="32">
        <f>IF(M549=0,0,M549/10000*VLOOKUP(C553,workforce,2,FALSE))</f>
        <v>0</v>
      </c>
      <c r="N553" s="32">
        <f>IF(N549=0,0,N549/10000*VLOOKUP(C553,workforce,2,FALSE))</f>
        <v>0</v>
      </c>
    </row>
    <row r="554" spans="2:14" ht="15" thickBot="1" x14ac:dyDescent="0.35">
      <c r="B554" s="23"/>
      <c r="C554" s="30" t="s">
        <v>41</v>
      </c>
      <c r="D554" s="31">
        <f>IF(D549=0,0,D549/10000*VLOOKUP(C554,workforce,2,FALSE))</f>
        <v>0</v>
      </c>
      <c r="E554" s="32">
        <f>IF(E549=0,0,E549/10000*VLOOKUP(C554,workforce,2,FALSE))</f>
        <v>0</v>
      </c>
      <c r="F554" s="32">
        <f>IF(F549=0,0,F549/10000*VLOOKUP(C554,workforce,2,FALSE))</f>
        <v>0</v>
      </c>
      <c r="G554" s="32">
        <f>IF(G549=0,0,G549/10000*VLOOKUP(C554,workforce,2,FALSE))</f>
        <v>0</v>
      </c>
      <c r="H554" s="32">
        <f>IF(H549=0,0,H549/10000*VLOOKUP(C554,workforce,2,FALSE))</f>
        <v>0</v>
      </c>
      <c r="I554" s="32">
        <f>IF(I549=0,0,I549/10000*VLOOKUP(C554,workforce,2,FALSE))</f>
        <v>0</v>
      </c>
      <c r="J554" s="32">
        <f>IF(J549=0,0,J549/10000*VLOOKUP(C554,workforce,2,FALSE))</f>
        <v>0</v>
      </c>
      <c r="K554" s="32">
        <f>IF(K549=0,0,K549/10000*VLOOKUP(C554,workforce,2,FALSE))</f>
        <v>0</v>
      </c>
      <c r="L554" s="32">
        <f>IF(L549=0,0,L549/10000*VLOOKUP(C554,workforce,2,FALSE))</f>
        <v>0</v>
      </c>
      <c r="M554" s="32">
        <f>IF(M549=0,0,M549/10000*VLOOKUP(C554,workforce,2,FALSE))</f>
        <v>0</v>
      </c>
      <c r="N554" s="32">
        <f>IF(N549=0,0,N549/10000*VLOOKUP(C554,workforce,2,FALSE))</f>
        <v>0</v>
      </c>
    </row>
    <row r="555" spans="2:14" ht="15" thickBot="1" x14ac:dyDescent="0.35">
      <c r="B555" s="23"/>
      <c r="C555" s="30" t="s">
        <v>42</v>
      </c>
      <c r="D555" s="31">
        <f>IF(D549=0,0,D549/10000*VLOOKUP(C555,workforce,2,FALSE))</f>
        <v>0</v>
      </c>
      <c r="E555" s="32">
        <f>IF(E549=0,0,E549/10000*VLOOKUP(C555,workforce,2,FALSE))</f>
        <v>0</v>
      </c>
      <c r="F555" s="32">
        <f>IF(F549=0,0,F549/10000*VLOOKUP(C555,workforce,2,FALSE))</f>
        <v>0</v>
      </c>
      <c r="G555" s="32">
        <f>IF(G549=0,0,G549/10000*VLOOKUP(C555,workforce,2,FALSE))</f>
        <v>0</v>
      </c>
      <c r="H555" s="32">
        <f>IF(H549=0,0,H549/10000*VLOOKUP(C555,workforce,2,FALSE))</f>
        <v>0</v>
      </c>
      <c r="I555" s="32">
        <f>IF(I549=0,0,I549/10000*VLOOKUP(C555,workforce,2,FALSE))</f>
        <v>0</v>
      </c>
      <c r="J555" s="32">
        <f>IF(J549=0,0,J549/10000*VLOOKUP(C555,workforce,2,FALSE))</f>
        <v>0</v>
      </c>
      <c r="K555" s="32">
        <f>IF(K549=0,0,K549/10000*VLOOKUP(C555,workforce,2,FALSE))</f>
        <v>0</v>
      </c>
      <c r="L555" s="32">
        <f>IF(L549=0,0,L549/10000*VLOOKUP(C555,workforce,2,FALSE))</f>
        <v>0</v>
      </c>
      <c r="M555" s="32">
        <f>IF(M549=0,0,M549/10000*VLOOKUP(C555,workforce,2,FALSE))</f>
        <v>0</v>
      </c>
      <c r="N555" s="32">
        <f>IF(N549=0,0,N549/10000*VLOOKUP(C555,workforce,2,FALSE))</f>
        <v>0</v>
      </c>
    </row>
    <row r="556" spans="2:14" ht="15" thickBot="1" x14ac:dyDescent="0.35">
      <c r="B556" s="23"/>
      <c r="C556" s="30" t="s">
        <v>43</v>
      </c>
      <c r="D556" s="31">
        <f>IF(D549=0,0,D549/10000*VLOOKUP(C556,workforce,2,FALSE))</f>
        <v>0</v>
      </c>
      <c r="E556" s="32">
        <f>IF(E549=0,0,E549/10000*VLOOKUP(C556,workforce,2,FALSE))</f>
        <v>0</v>
      </c>
      <c r="F556" s="32">
        <f>IF(F549=0,0,F549/10000*VLOOKUP(C556,workforce,2,FALSE))</f>
        <v>0</v>
      </c>
      <c r="G556" s="32">
        <f>IF(G549=0,0,G549/10000*VLOOKUP(C556,workforce,2,FALSE))</f>
        <v>0</v>
      </c>
      <c r="H556" s="32">
        <f>IF(H549=0,0,H549/10000*VLOOKUP(C556,workforce,2,FALSE))</f>
        <v>0</v>
      </c>
      <c r="I556" s="32">
        <f>IF(I549=0,0,I549/10000*VLOOKUP(C556,workforce,2,FALSE))</f>
        <v>0</v>
      </c>
      <c r="J556" s="32">
        <f>IF(J549=0,0,J549/10000*VLOOKUP(C556,workforce,2,FALSE))</f>
        <v>0</v>
      </c>
      <c r="K556" s="32">
        <f>IF(K549=0,0,K549/10000*VLOOKUP(C556,workforce,2,FALSE))</f>
        <v>0</v>
      </c>
      <c r="L556" s="32">
        <f>IF(L549=0,0,L549/10000*VLOOKUP(C556,workforce,2,FALSE))</f>
        <v>0</v>
      </c>
      <c r="M556" s="32">
        <f>IF(M549=0,0,M549/10000*VLOOKUP(C556,workforce,2,FALSE))</f>
        <v>0</v>
      </c>
      <c r="N556" s="32">
        <f>IF(N549=0,0,N549/10000*VLOOKUP(C556,workforce,2,FALSE))</f>
        <v>0</v>
      </c>
    </row>
    <row r="557" spans="2:14" ht="15" thickBot="1" x14ac:dyDescent="0.35">
      <c r="B557" s="23"/>
      <c r="C557" s="30" t="s">
        <v>44</v>
      </c>
      <c r="D557" s="31">
        <f>IF(D549=0,0,D549/10000*VLOOKUP(C557,workforce,2,FALSE))</f>
        <v>0</v>
      </c>
      <c r="E557" s="32">
        <f>IF(E549=0,0,E549/10000*VLOOKUP(C557,workforce,2,FALSE))</f>
        <v>0</v>
      </c>
      <c r="F557" s="32">
        <f>IF(F549=0,0,F549/10000*VLOOKUP(C557,workforce,2,FALSE))</f>
        <v>0</v>
      </c>
      <c r="G557" s="32">
        <f>IF(G549=0,0,G549/10000*VLOOKUP(C557,workforce,2,FALSE))</f>
        <v>0</v>
      </c>
      <c r="H557" s="32">
        <f>IF(H549=0,0,H549/10000*VLOOKUP(C557,workforce,2,FALSE))</f>
        <v>0</v>
      </c>
      <c r="I557" s="32">
        <f>IF(I549=0,0,I549/10000*VLOOKUP(C557,workforce,2,FALSE))</f>
        <v>0</v>
      </c>
      <c r="J557" s="32">
        <f>IF(J549=0,0,J549/10000*VLOOKUP(C557,workforce,2,FALSE))</f>
        <v>0</v>
      </c>
      <c r="K557" s="32">
        <f>IF(K549=0,0,K549/10000*VLOOKUP(C557,workforce,2,FALSE))</f>
        <v>0</v>
      </c>
      <c r="L557" s="32">
        <f>IF(L549=0,0,L549/10000*VLOOKUP(C557,workforce,2,FALSE))</f>
        <v>0</v>
      </c>
      <c r="M557" s="32">
        <f>IF(M549=0,0,M549/10000*VLOOKUP(C557,workforce,2,FALSE))</f>
        <v>0</v>
      </c>
      <c r="N557" s="32">
        <f>IF(N549=0,0,N549/10000*VLOOKUP(C557,workforce,2,FALSE))</f>
        <v>0</v>
      </c>
    </row>
    <row r="558" spans="2:14" ht="15" thickBot="1" x14ac:dyDescent="0.35">
      <c r="B558" s="23"/>
      <c r="C558" s="30" t="s">
        <v>45</v>
      </c>
      <c r="D558" s="31">
        <f>IF(D549=0,0,D549/10000*VLOOKUP(C558,workforce,2,FALSE))</f>
        <v>0</v>
      </c>
      <c r="E558" s="32">
        <f>IF(E549=0,0,E549/10000*VLOOKUP(C558,workforce,2,FALSE))</f>
        <v>0</v>
      </c>
      <c r="F558" s="32">
        <f>IF(F549=0,0,F549/10000*VLOOKUP(C558,workforce,2,FALSE))</f>
        <v>0</v>
      </c>
      <c r="G558" s="32">
        <f>IF(G549=0,0,G549/10000*VLOOKUP(C558,workforce,2,FALSE))</f>
        <v>0</v>
      </c>
      <c r="H558" s="32">
        <f>IF(H549=0,0,H549/10000*VLOOKUP(C558,workforce,2,FALSE))</f>
        <v>0</v>
      </c>
      <c r="I558" s="32">
        <f>IF(I549=0,0,I549/10000*VLOOKUP(C558,workforce,2,FALSE))</f>
        <v>0</v>
      </c>
      <c r="J558" s="32">
        <f>IF(J549=0,0,J549/10000*VLOOKUP(C558,workforce,2,FALSE))</f>
        <v>0</v>
      </c>
      <c r="K558" s="32">
        <f>IF(K549=0,0,K549/10000*VLOOKUP(C558,workforce,2,FALSE))</f>
        <v>0</v>
      </c>
      <c r="L558" s="32">
        <f>IF(L549=0,0,L549/10000*VLOOKUP(C558,workforce,2,FALSE))</f>
        <v>0</v>
      </c>
      <c r="M558" s="32">
        <f>IF(M549=0,0,M549/10000*VLOOKUP(C558,workforce,2,FALSE))</f>
        <v>0</v>
      </c>
      <c r="N558" s="32">
        <f>IF(N549=0,0,N549/10000*VLOOKUP(C558,workforce,2,FALSE))</f>
        <v>0</v>
      </c>
    </row>
    <row r="559" spans="2:14" ht="15" thickBot="1" x14ac:dyDescent="0.35">
      <c r="B559" s="23"/>
      <c r="C559" s="30" t="s">
        <v>46</v>
      </c>
      <c r="D559" s="31">
        <f>IF(D549=0,0,D549/10000*VLOOKUP(C559,workforce,2,FALSE))</f>
        <v>0</v>
      </c>
      <c r="E559" s="32">
        <f>IF(E549=0,0,E549/10000*VLOOKUP(C559,workforce,2,FALSE))</f>
        <v>0</v>
      </c>
      <c r="F559" s="32">
        <f>IF(F549=0,0,F549/10000*VLOOKUP(C559,workforce,2,FALSE))</f>
        <v>0</v>
      </c>
      <c r="G559" s="32">
        <f>IF(G549=0,0,G549/10000*VLOOKUP(C559,workforce,2,FALSE))</f>
        <v>0</v>
      </c>
      <c r="H559" s="32">
        <f>IF(H549=0,0,H549/10000*VLOOKUP(C559,workforce,2,FALSE))</f>
        <v>0</v>
      </c>
      <c r="I559" s="32">
        <f>IF(I549=0,0,I549/10000*VLOOKUP(C559,workforce,2,FALSE))</f>
        <v>0</v>
      </c>
      <c r="J559" s="32">
        <f>IF(J549=0,0,J549/10000*VLOOKUP(C559,workforce,2,FALSE))</f>
        <v>0</v>
      </c>
      <c r="K559" s="32">
        <f>IF(K549=0,0,K549/10000*VLOOKUP(C559,workforce,2,FALSE))</f>
        <v>0</v>
      </c>
      <c r="L559" s="32">
        <f>IF(L549=0,0,L549/10000*VLOOKUP(C559,workforce,2,FALSE))</f>
        <v>0</v>
      </c>
      <c r="M559" s="32">
        <f>IF(M549=0,0,M549/10000*VLOOKUP(C559,workforce,2,FALSE))</f>
        <v>0</v>
      </c>
      <c r="N559" s="32">
        <f>IF(N549=0,0,N549/10000*VLOOKUP(C559,workforce,2,FALSE))</f>
        <v>0</v>
      </c>
    </row>
    <row r="560" spans="2:14" ht="15" thickBot="1" x14ac:dyDescent="0.35">
      <c r="B560" s="23"/>
      <c r="C560" s="30" t="s">
        <v>47</v>
      </c>
      <c r="D560" s="31">
        <f>IF(D549=0,0,D549/10000*VLOOKUP(C560,workforce,2,FALSE))</f>
        <v>0</v>
      </c>
      <c r="E560" s="32">
        <f>IF(E549=0,0,E549/10000*VLOOKUP(C560,workforce,2,FALSE))</f>
        <v>0</v>
      </c>
      <c r="F560" s="32">
        <f>IF(F549=0,0,F549/10000*VLOOKUP(C560,workforce,2,FALSE))</f>
        <v>0</v>
      </c>
      <c r="G560" s="32">
        <f>IF(G549=0,0,G549/10000*VLOOKUP(C560,workforce,2,FALSE))</f>
        <v>0</v>
      </c>
      <c r="H560" s="32">
        <f>IF(H549=0,0,H549/10000*VLOOKUP(C560,workforce,2,FALSE))</f>
        <v>0</v>
      </c>
      <c r="I560" s="32">
        <f>IF(I549=0,0,I549/10000*VLOOKUP(C560,workforce,2,FALSE))</f>
        <v>0</v>
      </c>
      <c r="J560" s="32">
        <f>IF(J549=0,0,J549/10000*VLOOKUP(C560,workforce,2,FALSE))</f>
        <v>0</v>
      </c>
      <c r="K560" s="32">
        <f>IF(K549=0,0,K549/10000*VLOOKUP(C560,workforce,2,FALSE))</f>
        <v>0</v>
      </c>
      <c r="L560" s="32">
        <f>IF(L549=0,0,L549/10000*VLOOKUP(C560,workforce,2,FALSE))</f>
        <v>0</v>
      </c>
      <c r="M560" s="32">
        <f>IF(M549=0,0,M549/10000*VLOOKUP(C560,workforce,2,FALSE))</f>
        <v>0</v>
      </c>
      <c r="N560" s="32">
        <f>IF(N549=0,0,N549/10000*VLOOKUP(C560,workforce,2,FALSE))</f>
        <v>0</v>
      </c>
    </row>
    <row r="561" spans="2:14" ht="15" thickBot="1" x14ac:dyDescent="0.35">
      <c r="B561" s="23"/>
      <c r="C561" s="30" t="s">
        <v>48</v>
      </c>
      <c r="D561" s="31">
        <f>IF(D549=0,0,D549/10000*VLOOKUP(C561,workforce,2,FALSE))</f>
        <v>0</v>
      </c>
      <c r="E561" s="32">
        <f>IF(E549=0,0,E549/10000*VLOOKUP(C561,workforce,2,FALSE))</f>
        <v>0</v>
      </c>
      <c r="F561" s="32">
        <f>IF(F549=0,0,F549/10000*VLOOKUP(C561,workforce,2,FALSE))</f>
        <v>0</v>
      </c>
      <c r="G561" s="32">
        <f>IF(G549=0,0,G549/10000*VLOOKUP(C561,workforce,2,FALSE))</f>
        <v>0</v>
      </c>
      <c r="H561" s="32">
        <f>IF(H549=0,0,H549/10000*VLOOKUP(C561,workforce,2,FALSE))</f>
        <v>0</v>
      </c>
      <c r="I561" s="32">
        <f>IF(I549=0,0,I549/10000*VLOOKUP(C561,workforce,2,FALSE))</f>
        <v>0</v>
      </c>
      <c r="J561" s="32">
        <f>IF(J549=0,0,J549/10000*VLOOKUP(C561,workforce,2,FALSE))</f>
        <v>0</v>
      </c>
      <c r="K561" s="32">
        <f>IF(K549=0,0,K549/10000*VLOOKUP(C561,workforce,2,FALSE))</f>
        <v>0</v>
      </c>
      <c r="L561" s="32">
        <f>IF(L549=0,0,L549/10000*VLOOKUP(C561,workforce,2,FALSE))</f>
        <v>0</v>
      </c>
      <c r="M561" s="32">
        <f>IF(M549=0,0,M549/10000*VLOOKUP(C561,workforce,2,FALSE))</f>
        <v>0</v>
      </c>
      <c r="N561" s="32">
        <f>IF(N549=0,0,N549/10000*VLOOKUP(C561,workforce,2,FALSE))</f>
        <v>0</v>
      </c>
    </row>
    <row r="562" spans="2:14" ht="15" thickBot="1" x14ac:dyDescent="0.35">
      <c r="B562" s="23"/>
      <c r="C562" s="30" t="s">
        <v>49</v>
      </c>
      <c r="D562" s="31">
        <f>IF(D549=0,0,D549/10000*VLOOKUP(C562,workforce,2,FALSE))</f>
        <v>0</v>
      </c>
      <c r="E562" s="32">
        <f>IF(E549=0,0,E549/10000*VLOOKUP(C562,workforce,2,FALSE))</f>
        <v>0</v>
      </c>
      <c r="F562" s="32">
        <f>IF(F549=0,0,F549/10000*VLOOKUP(C562,workforce,2,FALSE))</f>
        <v>0</v>
      </c>
      <c r="G562" s="32">
        <f>IF(G549=0,0,G549/10000*VLOOKUP(C562,workforce,2,FALSE))</f>
        <v>0</v>
      </c>
      <c r="H562" s="32">
        <f>IF(H549=0,0,H549/10000*VLOOKUP(C562,workforce,2,FALSE))</f>
        <v>0</v>
      </c>
      <c r="I562" s="32">
        <f>IF(I549=0,0,I549/10000*VLOOKUP(C562,workforce,2,FALSE))</f>
        <v>0</v>
      </c>
      <c r="J562" s="32">
        <f>IF(J549=0,0,J549/10000*VLOOKUP(C562,workforce,2,FALSE))</f>
        <v>0</v>
      </c>
      <c r="K562" s="32">
        <f>IF(K549=0,0,K549/10000*VLOOKUP(C562,workforce,2,FALSE))</f>
        <v>0</v>
      </c>
      <c r="L562" s="32">
        <f>IF(L549=0,0,L549/10000*VLOOKUP(C562,workforce,2,FALSE))</f>
        <v>0</v>
      </c>
      <c r="M562" s="32">
        <f>IF(M549=0,0,M549/10000*VLOOKUP(C562,workforce,2,FALSE))</f>
        <v>0</v>
      </c>
      <c r="N562" s="32">
        <f>IF(N549=0,0,N549/10000*VLOOKUP(C562,workforce,2,FALSE))</f>
        <v>0</v>
      </c>
    </row>
    <row r="563" spans="2:14" ht="15" thickBot="1" x14ac:dyDescent="0.35">
      <c r="B563" s="23"/>
      <c r="C563" s="33" t="s">
        <v>76</v>
      </c>
      <c r="D563" s="31">
        <f>SUM(D553:D562)</f>
        <v>0</v>
      </c>
      <c r="E563" s="32">
        <f t="shared" ref="E563:N563" si="131">SUM(E553:E562)</f>
        <v>0</v>
      </c>
      <c r="F563" s="32">
        <f t="shared" si="131"/>
        <v>0</v>
      </c>
      <c r="G563" s="32">
        <f t="shared" si="131"/>
        <v>0</v>
      </c>
      <c r="H563" s="32">
        <f t="shared" si="131"/>
        <v>0</v>
      </c>
      <c r="I563" s="32">
        <f t="shared" si="131"/>
        <v>0</v>
      </c>
      <c r="J563" s="32">
        <f t="shared" si="131"/>
        <v>0</v>
      </c>
      <c r="K563" s="32">
        <f t="shared" si="131"/>
        <v>0</v>
      </c>
      <c r="L563" s="32">
        <f t="shared" si="131"/>
        <v>0</v>
      </c>
      <c r="M563" s="32">
        <f t="shared" si="131"/>
        <v>0</v>
      </c>
      <c r="N563" s="32">
        <f t="shared" si="131"/>
        <v>0</v>
      </c>
    </row>
    <row r="564" spans="2:14" ht="15" thickBot="1" x14ac:dyDescent="0.35"/>
    <row r="565" spans="2:14" ht="15" thickBot="1" x14ac:dyDescent="0.35">
      <c r="B565" s="19" t="s">
        <v>77</v>
      </c>
      <c r="C565" s="34" t="s">
        <v>78</v>
      </c>
      <c r="D565" s="35">
        <v>2015</v>
      </c>
      <c r="E565" s="22">
        <v>2016</v>
      </c>
      <c r="F565" s="22">
        <v>2017</v>
      </c>
      <c r="G565" s="22">
        <v>2018</v>
      </c>
      <c r="H565" s="22">
        <v>2019</v>
      </c>
      <c r="I565" s="22">
        <v>2020</v>
      </c>
      <c r="J565" s="22">
        <v>2021</v>
      </c>
      <c r="K565" s="22">
        <v>2022</v>
      </c>
      <c r="L565" s="22">
        <v>2023</v>
      </c>
      <c r="M565" s="22">
        <v>2024</v>
      </c>
      <c r="N565" s="22">
        <v>2025</v>
      </c>
    </row>
    <row r="566" spans="2:14" ht="15" thickBot="1" x14ac:dyDescent="0.35">
      <c r="B566" s="36">
        <v>33</v>
      </c>
      <c r="C566" s="24" t="s">
        <v>72</v>
      </c>
      <c r="D566" s="25">
        <f>IF(C565="--BLANK--",0,VLOOKUP(C565,Maternities,2,FALSE))</f>
        <v>0</v>
      </c>
      <c r="E566" s="37">
        <f>IF(D566=0,0,VLOOKUP(C565,Maternities,3,FALSE))</f>
        <v>0</v>
      </c>
      <c r="F566" s="37">
        <f>IF(E566=0,0,VLOOKUP(C565,Maternities,4,FALSE))</f>
        <v>0</v>
      </c>
      <c r="G566" s="37">
        <f>IF(F566=0,0,VLOOKUP(C565,Maternities,5,FALSE))</f>
        <v>0</v>
      </c>
      <c r="H566" s="37">
        <f>IF(G566=0,0,VLOOKUP(C565,Maternities,6,FALSE))</f>
        <v>0</v>
      </c>
      <c r="I566" s="37">
        <f>IF(H566=0,0,VLOOKUP(C565,Maternities,7,FALSE))</f>
        <v>0</v>
      </c>
      <c r="J566" s="37">
        <f>IF(I566=0,0,VLOOKUP(C565,Maternities,8,FALSE))</f>
        <v>0</v>
      </c>
      <c r="K566" s="37">
        <f>IF(J566=0,0,VLOOKUP(C565,Maternities,9,FALSE))</f>
        <v>0</v>
      </c>
      <c r="L566" s="37">
        <f>IF(K566=0,0,VLOOKUP(C565,Maternities,10,FALSE))</f>
        <v>0</v>
      </c>
      <c r="M566" s="37">
        <f>IF(L566=0,0,VLOOKUP(C565,Maternities,11,FALSE))</f>
        <v>0</v>
      </c>
      <c r="N566" s="37">
        <f>IF(M566=0,0,VLOOKUP(C565,Maternities,12,FALSE))</f>
        <v>0</v>
      </c>
    </row>
    <row r="567" spans="2:14" ht="15" thickBot="1" x14ac:dyDescent="0.35">
      <c r="B567" s="23"/>
      <c r="C567" s="26" t="s">
        <v>73</v>
      </c>
      <c r="D567" s="27">
        <f t="shared" ref="D567:N567" si="132">IF(D566=0,0,D566*severe)</f>
        <v>0</v>
      </c>
      <c r="E567" s="28">
        <f t="shared" si="132"/>
        <v>0</v>
      </c>
      <c r="F567" s="28">
        <f t="shared" si="132"/>
        <v>0</v>
      </c>
      <c r="G567" s="28">
        <f t="shared" si="132"/>
        <v>0</v>
      </c>
      <c r="H567" s="28">
        <f t="shared" si="132"/>
        <v>0</v>
      </c>
      <c r="I567" s="28">
        <f t="shared" si="132"/>
        <v>0</v>
      </c>
      <c r="J567" s="28">
        <f t="shared" si="132"/>
        <v>0</v>
      </c>
      <c r="K567" s="28">
        <f t="shared" si="132"/>
        <v>0</v>
      </c>
      <c r="L567" s="28">
        <f t="shared" si="132"/>
        <v>0</v>
      </c>
      <c r="M567" s="28">
        <f t="shared" si="132"/>
        <v>0</v>
      </c>
      <c r="N567" s="28">
        <f t="shared" si="132"/>
        <v>0</v>
      </c>
    </row>
    <row r="568" spans="2:14" ht="15" thickBot="1" x14ac:dyDescent="0.35">
      <c r="B568" s="23"/>
      <c r="C568" s="26" t="s">
        <v>74</v>
      </c>
      <c r="D568" s="27">
        <f t="shared" ref="D568:N568" si="133">IF(D566=0,0,D566*moderateHigh)</f>
        <v>0</v>
      </c>
      <c r="E568" s="28">
        <f t="shared" si="133"/>
        <v>0</v>
      </c>
      <c r="F568" s="28">
        <f t="shared" si="133"/>
        <v>0</v>
      </c>
      <c r="G568" s="28">
        <f t="shared" si="133"/>
        <v>0</v>
      </c>
      <c r="H568" s="28">
        <f t="shared" si="133"/>
        <v>0</v>
      </c>
      <c r="I568" s="28">
        <f t="shared" si="133"/>
        <v>0</v>
      </c>
      <c r="J568" s="28">
        <f t="shared" si="133"/>
        <v>0</v>
      </c>
      <c r="K568" s="28">
        <f t="shared" si="133"/>
        <v>0</v>
      </c>
      <c r="L568" s="28">
        <f t="shared" si="133"/>
        <v>0</v>
      </c>
      <c r="M568" s="28">
        <f t="shared" si="133"/>
        <v>0</v>
      </c>
      <c r="N568" s="28">
        <f t="shared" si="133"/>
        <v>0</v>
      </c>
    </row>
    <row r="569" spans="2:14" ht="15" thickBot="1" x14ac:dyDescent="0.35">
      <c r="B569" s="23"/>
      <c r="C569" s="29" t="s">
        <v>75</v>
      </c>
      <c r="D569" s="27">
        <f t="shared" ref="D569:N569" si="134">IF(D566=0,0,SUM(D567:D568))</f>
        <v>0</v>
      </c>
      <c r="E569" s="28">
        <f t="shared" si="134"/>
        <v>0</v>
      </c>
      <c r="F569" s="28">
        <f t="shared" si="134"/>
        <v>0</v>
      </c>
      <c r="G569" s="28">
        <f t="shared" si="134"/>
        <v>0</v>
      </c>
      <c r="H569" s="28">
        <f t="shared" si="134"/>
        <v>0</v>
      </c>
      <c r="I569" s="28">
        <f t="shared" si="134"/>
        <v>0</v>
      </c>
      <c r="J569" s="28">
        <f t="shared" si="134"/>
        <v>0</v>
      </c>
      <c r="K569" s="28">
        <f t="shared" si="134"/>
        <v>0</v>
      </c>
      <c r="L569" s="28">
        <f t="shared" si="134"/>
        <v>0</v>
      </c>
      <c r="M569" s="28">
        <f t="shared" si="134"/>
        <v>0</v>
      </c>
      <c r="N569" s="28">
        <f t="shared" si="134"/>
        <v>0</v>
      </c>
    </row>
    <row r="570" spans="2:14" ht="15" thickBot="1" x14ac:dyDescent="0.35">
      <c r="B570" s="23"/>
      <c r="C570" s="30" t="s">
        <v>40</v>
      </c>
      <c r="D570" s="31">
        <f>IF(D566=0,0,D566/10000*VLOOKUP(C570,workforce,2,FALSE))</f>
        <v>0</v>
      </c>
      <c r="E570" s="32">
        <f>IF(E566=0,0,E566/10000*VLOOKUP(C570,workforce,2,FALSE))</f>
        <v>0</v>
      </c>
      <c r="F570" s="32">
        <f>IF(F566=0,0,F566/10000*VLOOKUP(C570,workforce,2,FALSE))</f>
        <v>0</v>
      </c>
      <c r="G570" s="32">
        <f>IF(G566=0,0,G566/10000*VLOOKUP(C570,workforce,2,FALSE))</f>
        <v>0</v>
      </c>
      <c r="H570" s="32">
        <f>IF(H566=0,0,H566/10000*VLOOKUP(C570,workforce,2,FALSE))</f>
        <v>0</v>
      </c>
      <c r="I570" s="32">
        <f>IF(I566=0,0,I566/10000*VLOOKUP(C570,workforce,2,FALSE))</f>
        <v>0</v>
      </c>
      <c r="J570" s="32">
        <f>IF(J566=0,0,J566/10000*VLOOKUP(C570,workforce,2,FALSE))</f>
        <v>0</v>
      </c>
      <c r="K570" s="32">
        <f>IF(K566=0,0,K566/10000*VLOOKUP(C570,workforce,2,FALSE))</f>
        <v>0</v>
      </c>
      <c r="L570" s="32">
        <f>IF(L566=0,0,L566/10000*VLOOKUP(C570,workforce,2,FALSE))</f>
        <v>0</v>
      </c>
      <c r="M570" s="32">
        <f>IF(M566=0,0,M566/10000*VLOOKUP(C570,workforce,2,FALSE))</f>
        <v>0</v>
      </c>
      <c r="N570" s="32">
        <f>IF(N566=0,0,N566/10000*VLOOKUP(C570,workforce,2,FALSE))</f>
        <v>0</v>
      </c>
    </row>
    <row r="571" spans="2:14" ht="15" thickBot="1" x14ac:dyDescent="0.35">
      <c r="B571" s="23"/>
      <c r="C571" s="30" t="s">
        <v>41</v>
      </c>
      <c r="D571" s="31">
        <f>IF(D566=0,0,D566/10000*VLOOKUP(C571,workforce,2,FALSE))</f>
        <v>0</v>
      </c>
      <c r="E571" s="32">
        <f>IF(E566=0,0,E566/10000*VLOOKUP(C571,workforce,2,FALSE))</f>
        <v>0</v>
      </c>
      <c r="F571" s="32">
        <f>IF(F566=0,0,F566/10000*VLOOKUP(C571,workforce,2,FALSE))</f>
        <v>0</v>
      </c>
      <c r="G571" s="32">
        <f>IF(G566=0,0,G566/10000*VLOOKUP(C571,workforce,2,FALSE))</f>
        <v>0</v>
      </c>
      <c r="H571" s="32">
        <f>IF(H566=0,0,H566/10000*VLOOKUP(C571,workforce,2,FALSE))</f>
        <v>0</v>
      </c>
      <c r="I571" s="32">
        <f>IF(I566=0,0,I566/10000*VLOOKUP(C571,workforce,2,FALSE))</f>
        <v>0</v>
      </c>
      <c r="J571" s="32">
        <f>IF(J566=0,0,J566/10000*VLOOKUP(C571,workforce,2,FALSE))</f>
        <v>0</v>
      </c>
      <c r="K571" s="32">
        <f>IF(K566=0,0,K566/10000*VLOOKUP(C571,workforce,2,FALSE))</f>
        <v>0</v>
      </c>
      <c r="L571" s="32">
        <f>IF(L566=0,0,L566/10000*VLOOKUP(C571,workforce,2,FALSE))</f>
        <v>0</v>
      </c>
      <c r="M571" s="32">
        <f>IF(M566=0,0,M566/10000*VLOOKUP(C571,workforce,2,FALSE))</f>
        <v>0</v>
      </c>
      <c r="N571" s="32">
        <f>IF(N566=0,0,N566/10000*VLOOKUP(C571,workforce,2,FALSE))</f>
        <v>0</v>
      </c>
    </row>
    <row r="572" spans="2:14" ht="15" thickBot="1" x14ac:dyDescent="0.35">
      <c r="B572" s="23"/>
      <c r="C572" s="30" t="s">
        <v>42</v>
      </c>
      <c r="D572" s="31">
        <f>IF(D566=0,0,D566/10000*VLOOKUP(C572,workforce,2,FALSE))</f>
        <v>0</v>
      </c>
      <c r="E572" s="32">
        <f>IF(E566=0,0,E566/10000*VLOOKUP(C572,workforce,2,FALSE))</f>
        <v>0</v>
      </c>
      <c r="F572" s="32">
        <f>IF(F566=0,0,F566/10000*VLOOKUP(C572,workforce,2,FALSE))</f>
        <v>0</v>
      </c>
      <c r="G572" s="32">
        <f>IF(G566=0,0,G566/10000*VLOOKUP(C572,workforce,2,FALSE))</f>
        <v>0</v>
      </c>
      <c r="H572" s="32">
        <f>IF(H566=0,0,H566/10000*VLOOKUP(C572,workforce,2,FALSE))</f>
        <v>0</v>
      </c>
      <c r="I572" s="32">
        <f>IF(I566=0,0,I566/10000*VLOOKUP(C572,workforce,2,FALSE))</f>
        <v>0</v>
      </c>
      <c r="J572" s="32">
        <f>IF(J566=0,0,J566/10000*VLOOKUP(C572,workforce,2,FALSE))</f>
        <v>0</v>
      </c>
      <c r="K572" s="32">
        <f>IF(K566=0,0,K566/10000*VLOOKUP(C572,workforce,2,FALSE))</f>
        <v>0</v>
      </c>
      <c r="L572" s="32">
        <f>IF(L566=0,0,L566/10000*VLOOKUP(C572,workforce,2,FALSE))</f>
        <v>0</v>
      </c>
      <c r="M572" s="32">
        <f>IF(M566=0,0,M566/10000*VLOOKUP(C572,workforce,2,FALSE))</f>
        <v>0</v>
      </c>
      <c r="N572" s="32">
        <f>IF(N566=0,0,N566/10000*VLOOKUP(C572,workforce,2,FALSE))</f>
        <v>0</v>
      </c>
    </row>
    <row r="573" spans="2:14" ht="15" thickBot="1" x14ac:dyDescent="0.35">
      <c r="B573" s="23"/>
      <c r="C573" s="30" t="s">
        <v>43</v>
      </c>
      <c r="D573" s="31">
        <f>IF(D566=0,0,D566/10000*VLOOKUP(C573,workforce,2,FALSE))</f>
        <v>0</v>
      </c>
      <c r="E573" s="32">
        <f>IF(E566=0,0,E566/10000*VLOOKUP(C573,workforce,2,FALSE))</f>
        <v>0</v>
      </c>
      <c r="F573" s="32">
        <f>IF(F566=0,0,F566/10000*VLOOKUP(C573,workforce,2,FALSE))</f>
        <v>0</v>
      </c>
      <c r="G573" s="32">
        <f>IF(G566=0,0,G566/10000*VLOOKUP(C573,workforce,2,FALSE))</f>
        <v>0</v>
      </c>
      <c r="H573" s="32">
        <f>IF(H566=0,0,H566/10000*VLOOKUP(C573,workforce,2,FALSE))</f>
        <v>0</v>
      </c>
      <c r="I573" s="32">
        <f>IF(I566=0,0,I566/10000*VLOOKUP(C573,workforce,2,FALSE))</f>
        <v>0</v>
      </c>
      <c r="J573" s="32">
        <f>IF(J566=0,0,J566/10000*VLOOKUP(C573,workforce,2,FALSE))</f>
        <v>0</v>
      </c>
      <c r="K573" s="32">
        <f>IF(K566=0,0,K566/10000*VLOOKUP(C573,workforce,2,FALSE))</f>
        <v>0</v>
      </c>
      <c r="L573" s="32">
        <f>IF(L566=0,0,L566/10000*VLOOKUP(C573,workforce,2,FALSE))</f>
        <v>0</v>
      </c>
      <c r="M573" s="32">
        <f>IF(M566=0,0,M566/10000*VLOOKUP(C573,workforce,2,FALSE))</f>
        <v>0</v>
      </c>
      <c r="N573" s="32">
        <f>IF(N566=0,0,N566/10000*VLOOKUP(C573,workforce,2,FALSE))</f>
        <v>0</v>
      </c>
    </row>
    <row r="574" spans="2:14" ht="15" thickBot="1" x14ac:dyDescent="0.35">
      <c r="B574" s="23"/>
      <c r="C574" s="30" t="s">
        <v>44</v>
      </c>
      <c r="D574" s="31">
        <f>IF(D566=0,0,D566/10000*VLOOKUP(C574,workforce,2,FALSE))</f>
        <v>0</v>
      </c>
      <c r="E574" s="32">
        <f>IF(E566=0,0,E566/10000*VLOOKUP(C574,workforce,2,FALSE))</f>
        <v>0</v>
      </c>
      <c r="F574" s="32">
        <f>IF(F566=0,0,F566/10000*VLOOKUP(C574,workforce,2,FALSE))</f>
        <v>0</v>
      </c>
      <c r="G574" s="32">
        <f>IF(G566=0,0,G566/10000*VLOOKUP(C574,workforce,2,FALSE))</f>
        <v>0</v>
      </c>
      <c r="H574" s="32">
        <f>IF(H566=0,0,H566/10000*VLOOKUP(C574,workforce,2,FALSE))</f>
        <v>0</v>
      </c>
      <c r="I574" s="32">
        <f>IF(I566=0,0,I566/10000*VLOOKUP(C574,workforce,2,FALSE))</f>
        <v>0</v>
      </c>
      <c r="J574" s="32">
        <f>IF(J566=0,0,J566/10000*VLOOKUP(C574,workforce,2,FALSE))</f>
        <v>0</v>
      </c>
      <c r="K574" s="32">
        <f>IF(K566=0,0,K566/10000*VLOOKUP(C574,workforce,2,FALSE))</f>
        <v>0</v>
      </c>
      <c r="L574" s="32">
        <f>IF(L566=0,0,L566/10000*VLOOKUP(C574,workforce,2,FALSE))</f>
        <v>0</v>
      </c>
      <c r="M574" s="32">
        <f>IF(M566=0,0,M566/10000*VLOOKUP(C574,workforce,2,FALSE))</f>
        <v>0</v>
      </c>
      <c r="N574" s="32">
        <f>IF(N566=0,0,N566/10000*VLOOKUP(C574,workforce,2,FALSE))</f>
        <v>0</v>
      </c>
    </row>
    <row r="575" spans="2:14" ht="15" thickBot="1" x14ac:dyDescent="0.35">
      <c r="B575" s="23"/>
      <c r="C575" s="30" t="s">
        <v>45</v>
      </c>
      <c r="D575" s="31">
        <f>IF(D566=0,0,D566/10000*VLOOKUP(C575,workforce,2,FALSE))</f>
        <v>0</v>
      </c>
      <c r="E575" s="32">
        <f>IF(E566=0,0,E566/10000*VLOOKUP(C575,workforce,2,FALSE))</f>
        <v>0</v>
      </c>
      <c r="F575" s="32">
        <f>IF(F566=0,0,F566/10000*VLOOKUP(C575,workforce,2,FALSE))</f>
        <v>0</v>
      </c>
      <c r="G575" s="32">
        <f>IF(G566=0,0,G566/10000*VLOOKUP(C575,workforce,2,FALSE))</f>
        <v>0</v>
      </c>
      <c r="H575" s="32">
        <f>IF(H566=0,0,H566/10000*VLOOKUP(C575,workforce,2,FALSE))</f>
        <v>0</v>
      </c>
      <c r="I575" s="32">
        <f>IF(I566=0,0,I566/10000*VLOOKUP(C575,workforce,2,FALSE))</f>
        <v>0</v>
      </c>
      <c r="J575" s="32">
        <f>IF(J566=0,0,J566/10000*VLOOKUP(C575,workforce,2,FALSE))</f>
        <v>0</v>
      </c>
      <c r="K575" s="32">
        <f>IF(K566=0,0,K566/10000*VLOOKUP(C575,workforce,2,FALSE))</f>
        <v>0</v>
      </c>
      <c r="L575" s="32">
        <f>IF(L566=0,0,L566/10000*VLOOKUP(C575,workforce,2,FALSE))</f>
        <v>0</v>
      </c>
      <c r="M575" s="32">
        <f>IF(M566=0,0,M566/10000*VLOOKUP(C575,workforce,2,FALSE))</f>
        <v>0</v>
      </c>
      <c r="N575" s="32">
        <f>IF(N566=0,0,N566/10000*VLOOKUP(C575,workforce,2,FALSE))</f>
        <v>0</v>
      </c>
    </row>
    <row r="576" spans="2:14" ht="15" thickBot="1" x14ac:dyDescent="0.35">
      <c r="B576" s="23"/>
      <c r="C576" s="30" t="s">
        <v>46</v>
      </c>
      <c r="D576" s="31">
        <f>IF(D566=0,0,D566/10000*VLOOKUP(C576,workforce,2,FALSE))</f>
        <v>0</v>
      </c>
      <c r="E576" s="32">
        <f>IF(E566=0,0,E566/10000*VLOOKUP(C576,workforce,2,FALSE))</f>
        <v>0</v>
      </c>
      <c r="F576" s="32">
        <f>IF(F566=0,0,F566/10000*VLOOKUP(C576,workforce,2,FALSE))</f>
        <v>0</v>
      </c>
      <c r="G576" s="32">
        <f>IF(G566=0,0,G566/10000*VLOOKUP(C576,workforce,2,FALSE))</f>
        <v>0</v>
      </c>
      <c r="H576" s="32">
        <f>IF(H566=0,0,H566/10000*VLOOKUP(C576,workforce,2,FALSE))</f>
        <v>0</v>
      </c>
      <c r="I576" s="32">
        <f>IF(I566=0,0,I566/10000*VLOOKUP(C576,workforce,2,FALSE))</f>
        <v>0</v>
      </c>
      <c r="J576" s="32">
        <f>IF(J566=0,0,J566/10000*VLOOKUP(C576,workforce,2,FALSE))</f>
        <v>0</v>
      </c>
      <c r="K576" s="32">
        <f>IF(K566=0,0,K566/10000*VLOOKUP(C576,workforce,2,FALSE))</f>
        <v>0</v>
      </c>
      <c r="L576" s="32">
        <f>IF(L566=0,0,L566/10000*VLOOKUP(C576,workforce,2,FALSE))</f>
        <v>0</v>
      </c>
      <c r="M576" s="32">
        <f>IF(M566=0,0,M566/10000*VLOOKUP(C576,workforce,2,FALSE))</f>
        <v>0</v>
      </c>
      <c r="N576" s="32">
        <f>IF(N566=0,0,N566/10000*VLOOKUP(C576,workforce,2,FALSE))</f>
        <v>0</v>
      </c>
    </row>
    <row r="577" spans="2:14" ht="15" thickBot="1" x14ac:dyDescent="0.35">
      <c r="B577" s="23"/>
      <c r="C577" s="30" t="s">
        <v>47</v>
      </c>
      <c r="D577" s="31">
        <f>IF(D566=0,0,D566/10000*VLOOKUP(C577,workforce,2,FALSE))</f>
        <v>0</v>
      </c>
      <c r="E577" s="32">
        <f>IF(E566=0,0,E566/10000*VLOOKUP(C577,workforce,2,FALSE))</f>
        <v>0</v>
      </c>
      <c r="F577" s="32">
        <f>IF(F566=0,0,F566/10000*VLOOKUP(C577,workforce,2,FALSE))</f>
        <v>0</v>
      </c>
      <c r="G577" s="32">
        <f>IF(G566=0,0,G566/10000*VLOOKUP(C577,workforce,2,FALSE))</f>
        <v>0</v>
      </c>
      <c r="H577" s="32">
        <f>IF(H566=0,0,H566/10000*VLOOKUP(C577,workforce,2,FALSE))</f>
        <v>0</v>
      </c>
      <c r="I577" s="32">
        <f>IF(I566=0,0,I566/10000*VLOOKUP(C577,workforce,2,FALSE))</f>
        <v>0</v>
      </c>
      <c r="J577" s="32">
        <f>IF(J566=0,0,J566/10000*VLOOKUP(C577,workforce,2,FALSE))</f>
        <v>0</v>
      </c>
      <c r="K577" s="32">
        <f>IF(K566=0,0,K566/10000*VLOOKUP(C577,workforce,2,FALSE))</f>
        <v>0</v>
      </c>
      <c r="L577" s="32">
        <f>IF(L566=0,0,L566/10000*VLOOKUP(C577,workforce,2,FALSE))</f>
        <v>0</v>
      </c>
      <c r="M577" s="32">
        <f>IF(M566=0,0,M566/10000*VLOOKUP(C577,workforce,2,FALSE))</f>
        <v>0</v>
      </c>
      <c r="N577" s="32">
        <f>IF(N566=0,0,N566/10000*VLOOKUP(C577,workforce,2,FALSE))</f>
        <v>0</v>
      </c>
    </row>
    <row r="578" spans="2:14" ht="15" thickBot="1" x14ac:dyDescent="0.35">
      <c r="B578" s="23"/>
      <c r="C578" s="30" t="s">
        <v>48</v>
      </c>
      <c r="D578" s="31">
        <f>IF(D566=0,0,D566/10000*VLOOKUP(C578,workforce,2,FALSE))</f>
        <v>0</v>
      </c>
      <c r="E578" s="32">
        <f>IF(E566=0,0,E566/10000*VLOOKUP(C578,workforce,2,FALSE))</f>
        <v>0</v>
      </c>
      <c r="F578" s="32">
        <f>IF(F566=0,0,F566/10000*VLOOKUP(C578,workforce,2,FALSE))</f>
        <v>0</v>
      </c>
      <c r="G578" s="32">
        <f>IF(G566=0,0,G566/10000*VLOOKUP(C578,workforce,2,FALSE))</f>
        <v>0</v>
      </c>
      <c r="H578" s="32">
        <f>IF(H566=0,0,H566/10000*VLOOKUP(C578,workforce,2,FALSE))</f>
        <v>0</v>
      </c>
      <c r="I578" s="32">
        <f>IF(I566=0,0,I566/10000*VLOOKUP(C578,workforce,2,FALSE))</f>
        <v>0</v>
      </c>
      <c r="J578" s="32">
        <f>IF(J566=0,0,J566/10000*VLOOKUP(C578,workforce,2,FALSE))</f>
        <v>0</v>
      </c>
      <c r="K578" s="32">
        <f>IF(K566=0,0,K566/10000*VLOOKUP(C578,workforce,2,FALSE))</f>
        <v>0</v>
      </c>
      <c r="L578" s="32">
        <f>IF(L566=0,0,L566/10000*VLOOKUP(C578,workforce,2,FALSE))</f>
        <v>0</v>
      </c>
      <c r="M578" s="32">
        <f>IF(M566=0,0,M566/10000*VLOOKUP(C578,workforce,2,FALSE))</f>
        <v>0</v>
      </c>
      <c r="N578" s="32">
        <f>IF(N566=0,0,N566/10000*VLOOKUP(C578,workforce,2,FALSE))</f>
        <v>0</v>
      </c>
    </row>
    <row r="579" spans="2:14" ht="15" thickBot="1" x14ac:dyDescent="0.35">
      <c r="B579" s="23"/>
      <c r="C579" s="30" t="s">
        <v>49</v>
      </c>
      <c r="D579" s="31">
        <f>IF(D566=0,0,D566/10000*VLOOKUP(C579,workforce,2,FALSE))</f>
        <v>0</v>
      </c>
      <c r="E579" s="32">
        <f>IF(E566=0,0,E566/10000*VLOOKUP(C579,workforce,2,FALSE))</f>
        <v>0</v>
      </c>
      <c r="F579" s="32">
        <f>IF(F566=0,0,F566/10000*VLOOKUP(C579,workforce,2,FALSE))</f>
        <v>0</v>
      </c>
      <c r="G579" s="32">
        <f>IF(G566=0,0,G566/10000*VLOOKUP(C579,workforce,2,FALSE))</f>
        <v>0</v>
      </c>
      <c r="H579" s="32">
        <f>IF(H566=0,0,H566/10000*VLOOKUP(C579,workforce,2,FALSE))</f>
        <v>0</v>
      </c>
      <c r="I579" s="32">
        <f>IF(I566=0,0,I566/10000*VLOOKUP(C579,workforce,2,FALSE))</f>
        <v>0</v>
      </c>
      <c r="J579" s="32">
        <f>IF(J566=0,0,J566/10000*VLOOKUP(C579,workforce,2,FALSE))</f>
        <v>0</v>
      </c>
      <c r="K579" s="32">
        <f>IF(K566=0,0,K566/10000*VLOOKUP(C579,workforce,2,FALSE))</f>
        <v>0</v>
      </c>
      <c r="L579" s="32">
        <f>IF(L566=0,0,L566/10000*VLOOKUP(C579,workforce,2,FALSE))</f>
        <v>0</v>
      </c>
      <c r="M579" s="32">
        <f>IF(M566=0,0,M566/10000*VLOOKUP(C579,workforce,2,FALSE))</f>
        <v>0</v>
      </c>
      <c r="N579" s="32">
        <f>IF(N566=0,0,N566/10000*VLOOKUP(C579,workforce,2,FALSE))</f>
        <v>0</v>
      </c>
    </row>
    <row r="580" spans="2:14" ht="15" thickBot="1" x14ac:dyDescent="0.35">
      <c r="B580" s="23"/>
      <c r="C580" s="33" t="s">
        <v>76</v>
      </c>
      <c r="D580" s="31">
        <f>SUM(D570:D579)</f>
        <v>0</v>
      </c>
      <c r="E580" s="32">
        <f t="shared" ref="E580:N580" si="135">SUM(E570:E579)</f>
        <v>0</v>
      </c>
      <c r="F580" s="32">
        <f t="shared" si="135"/>
        <v>0</v>
      </c>
      <c r="G580" s="32">
        <f t="shared" si="135"/>
        <v>0</v>
      </c>
      <c r="H580" s="32">
        <f t="shared" si="135"/>
        <v>0</v>
      </c>
      <c r="I580" s="32">
        <f t="shared" si="135"/>
        <v>0</v>
      </c>
      <c r="J580" s="32">
        <f t="shared" si="135"/>
        <v>0</v>
      </c>
      <c r="K580" s="32">
        <f t="shared" si="135"/>
        <v>0</v>
      </c>
      <c r="L580" s="32">
        <f t="shared" si="135"/>
        <v>0</v>
      </c>
      <c r="M580" s="32">
        <f t="shared" si="135"/>
        <v>0</v>
      </c>
      <c r="N580" s="32">
        <f t="shared" si="135"/>
        <v>0</v>
      </c>
    </row>
  </sheetData>
  <sheetProtection autoFilter="0" pivotTables="0"/>
  <mergeCells count="1">
    <mergeCell ref="C2:M2"/>
  </mergeCells>
  <dataValidations count="1">
    <dataValidation type="list" showInputMessage="1" showErrorMessage="1" sqref="C21 C548 C38 C55 C72 C89 C106 C123 C140 C157 C174 C191 C208 C225 C242 C259 C276 C293 C310 C327 C344 C361 C378 C395 C412 C429 C446 C463 C480 C497 C514 C531 C565">
      <formula1>Boroughs</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2" zoomScale="80" zoomScaleNormal="80" workbookViewId="0">
      <selection activeCell="O8" sqref="O8:O9"/>
    </sheetView>
  </sheetViews>
  <sheetFormatPr defaultRowHeight="14.4" x14ac:dyDescent="0.3"/>
  <cols>
    <col min="1" max="1" width="39.109375" customWidth="1"/>
    <col min="2" max="2" width="12.21875" customWidth="1"/>
  </cols>
  <sheetData>
    <row r="1" spans="1:1" x14ac:dyDescent="0.35">
      <c r="A1" s="40" t="s">
        <v>78</v>
      </c>
    </row>
    <row r="2" spans="1:1" x14ac:dyDescent="0.35">
      <c r="A2" t="s">
        <v>5</v>
      </c>
    </row>
    <row r="3" spans="1:1" x14ac:dyDescent="0.35">
      <c r="A3" t="s">
        <v>6</v>
      </c>
    </row>
    <row r="4" spans="1:1" x14ac:dyDescent="0.35">
      <c r="A4" t="s">
        <v>7</v>
      </c>
    </row>
    <row r="5" spans="1:1" x14ac:dyDescent="0.35">
      <c r="A5" t="s">
        <v>8</v>
      </c>
    </row>
    <row r="6" spans="1:1" x14ac:dyDescent="0.35">
      <c r="A6" t="s">
        <v>9</v>
      </c>
    </row>
    <row r="7" spans="1:1" x14ac:dyDescent="0.35">
      <c r="A7" t="s">
        <v>10</v>
      </c>
    </row>
    <row r="8" spans="1:1" x14ac:dyDescent="0.35">
      <c r="A8" t="s">
        <v>11</v>
      </c>
    </row>
    <row r="9" spans="1:1" x14ac:dyDescent="0.35">
      <c r="A9" t="s">
        <v>12</v>
      </c>
    </row>
    <row r="10" spans="1:1" x14ac:dyDescent="0.35">
      <c r="A10" t="s">
        <v>13</v>
      </c>
    </row>
    <row r="11" spans="1:1" x14ac:dyDescent="0.35">
      <c r="A11" t="s">
        <v>14</v>
      </c>
    </row>
    <row r="12" spans="1:1" x14ac:dyDescent="0.35">
      <c r="A12" t="s">
        <v>15</v>
      </c>
    </row>
    <row r="13" spans="1:1" x14ac:dyDescent="0.35">
      <c r="A13" t="s">
        <v>16</v>
      </c>
    </row>
    <row r="14" spans="1:1" x14ac:dyDescent="0.35">
      <c r="A14" t="s">
        <v>17</v>
      </c>
    </row>
    <row r="15" spans="1:1" x14ac:dyDescent="0.35">
      <c r="A15" t="s">
        <v>18</v>
      </c>
    </row>
    <row r="16" spans="1:1" x14ac:dyDescent="0.35">
      <c r="A16" t="s">
        <v>19</v>
      </c>
    </row>
    <row r="17" spans="1:1" x14ac:dyDescent="0.35">
      <c r="A17" t="s">
        <v>20</v>
      </c>
    </row>
    <row r="18" spans="1:1" x14ac:dyDescent="0.35">
      <c r="A18" t="s">
        <v>21</v>
      </c>
    </row>
    <row r="19" spans="1:1" x14ac:dyDescent="0.35">
      <c r="A19" t="s">
        <v>22</v>
      </c>
    </row>
    <row r="20" spans="1:1" x14ac:dyDescent="0.35">
      <c r="A20" t="s">
        <v>23</v>
      </c>
    </row>
    <row r="21" spans="1:1" x14ac:dyDescent="0.35">
      <c r="A21" t="s">
        <v>24</v>
      </c>
    </row>
    <row r="22" spans="1:1" x14ac:dyDescent="0.35">
      <c r="A22" t="s">
        <v>25</v>
      </c>
    </row>
    <row r="23" spans="1:1" x14ac:dyDescent="0.3">
      <c r="A23" t="s">
        <v>26</v>
      </c>
    </row>
    <row r="24" spans="1:1" x14ac:dyDescent="0.3">
      <c r="A24" t="s">
        <v>27</v>
      </c>
    </row>
    <row r="25" spans="1:1" x14ac:dyDescent="0.3">
      <c r="A25" t="s">
        <v>28</v>
      </c>
    </row>
    <row r="26" spans="1:1" x14ac:dyDescent="0.3">
      <c r="A26" t="s">
        <v>29</v>
      </c>
    </row>
    <row r="27" spans="1:1" x14ac:dyDescent="0.3">
      <c r="A27" t="s">
        <v>30</v>
      </c>
    </row>
    <row r="28" spans="1:1" x14ac:dyDescent="0.3">
      <c r="A28" t="s">
        <v>31</v>
      </c>
    </row>
    <row r="29" spans="1:1" x14ac:dyDescent="0.3">
      <c r="A29" t="s">
        <v>32</v>
      </c>
    </row>
    <row r="30" spans="1:1" x14ac:dyDescent="0.3">
      <c r="A30" t="s">
        <v>33</v>
      </c>
    </row>
    <row r="31" spans="1:1" x14ac:dyDescent="0.3">
      <c r="A31" t="s">
        <v>34</v>
      </c>
    </row>
    <row r="32" spans="1:1" x14ac:dyDescent="0.3">
      <c r="A32" t="s">
        <v>35</v>
      </c>
    </row>
    <row r="33" spans="1:1" x14ac:dyDescent="0.3">
      <c r="A33" t="s">
        <v>36</v>
      </c>
    </row>
    <row r="34" spans="1:1" x14ac:dyDescent="0.3">
      <c r="A34"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0. Introduction and User Manual</vt:lpstr>
      <vt:lpstr>1.London Maternities projection</vt:lpstr>
      <vt:lpstr>2. Workforce sizing drivers</vt:lpstr>
      <vt:lpstr>3. Prevalence</vt:lpstr>
      <vt:lpstr>4. Workforce calculator</vt:lpstr>
      <vt:lpstr>HIDDEN - Boroughs list</vt:lpstr>
      <vt:lpstr>Boroughs</vt:lpstr>
      <vt:lpstr>'0. Introduction and User Manual'!Maternities</vt:lpstr>
      <vt:lpstr>'4. Workforce calculator'!Maternities</vt:lpstr>
      <vt:lpstr>'0. Introduction and User Manual'!moderateHigh</vt:lpstr>
      <vt:lpstr>'4. Workforce calculator'!moderateHigh</vt:lpstr>
      <vt:lpstr>'0. Introduction and User Manual'!severe</vt:lpstr>
      <vt:lpstr>'4. Workforce calculator'!severe</vt:lpstr>
      <vt:lpstr>'0. Introduction and User Manual'!workforce</vt:lpstr>
      <vt:lpstr>'4. Workforce calculator'!workforce</vt:lpstr>
    </vt:vector>
  </TitlesOfParts>
  <Company>NWLCCCG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Valdivia Torres</dc:creator>
  <cp:lastModifiedBy>Natalie  Szulc </cp:lastModifiedBy>
  <dcterms:created xsi:type="dcterms:W3CDTF">2017-02-21T17:46:52Z</dcterms:created>
  <dcterms:modified xsi:type="dcterms:W3CDTF">2017-03-29T13:51:32Z</dcterms:modified>
</cp:coreProperties>
</file>